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F:\отчет_2021_03\"/>
    </mc:Choice>
  </mc:AlternateContent>
  <xr:revisionPtr revIDLastSave="0" documentId="8_{6A7A42CD-04AB-41B7-B7BB-CFF961702D58}" xr6:coauthVersionLast="46" xr6:coauthVersionMax="46" xr10:uidLastSave="{00000000-0000-0000-0000-000000000000}"/>
  <bookViews>
    <workbookView xWindow="-120" yWindow="-120" windowWidth="24240" windowHeight="13140" activeTab="2" xr2:uid="{00000000-000D-0000-FFFF-FFFF00000000}"/>
  </bookViews>
  <sheets>
    <sheet name="Доходы" sheetId="1" r:id="rId1"/>
    <sheet name="Расходы" sheetId="2" r:id="rId2"/>
    <sheet name="Лист1 (2)" sheetId="5" r:id="rId3"/>
    <sheet name="Источники" sheetId="3" r:id="rId4"/>
    <sheet name="_params" sheetId="4" state="hidden" r:id="rId5"/>
  </sheets>
  <definedNames>
    <definedName name="APPT" localSheetId="0">Доходы!$A$24</definedName>
    <definedName name="APPT" localSheetId="3">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Доходы!$F$111</definedName>
    <definedName name="LAST_CELL" localSheetId="3">Источники!$F$39</definedName>
    <definedName name="LAST_CELL" localSheetId="1">Расходы!$F$332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3">Источники!$A$12</definedName>
    <definedName name="RBEGIN_1" localSheetId="1">Расходы!$A$13</definedName>
    <definedName name="REG_DATE" localSheetId="0">Доходы!$H$4</definedName>
    <definedName name="REND_1" localSheetId="0">Доходы!$A$111</definedName>
    <definedName name="REND_1" localSheetId="3">Источники!$A$27</definedName>
    <definedName name="REND_1" localSheetId="1">Расходы!$A$333</definedName>
    <definedName name="S_520" localSheetId="3">Источники!$A$14</definedName>
    <definedName name="S_620" localSheetId="3">Источники!$A$16</definedName>
    <definedName name="S_700" localSheetId="3">Источники!$A$18</definedName>
    <definedName name="S_700A" localSheetId="3">Источники!$A$19</definedName>
    <definedName name="SIGN" localSheetId="0">Доходы!$A$23:$D$25</definedName>
    <definedName name="SIGN" localSheetId="3">Источники!$A$25:$D$26</definedName>
    <definedName name="SIGN" localSheetId="1">Расходы!$A$20:$D$22</definedName>
    <definedName name="SRC_CODE" localSheetId="0">Доходы!$H$8</definedName>
    <definedName name="SRC_KIND" localSheetId="0">Доходы!$H$7</definedName>
  </definedNames>
  <calcPr calcId="181029"/>
</workbook>
</file>

<file path=xl/calcChain.xml><?xml version="1.0" encoding="utf-8"?>
<calcChain xmlns="http://schemas.openxmlformats.org/spreadsheetml/2006/main">
  <c r="D16" i="5" l="1"/>
  <c r="D15" i="5" s="1"/>
  <c r="D14" i="5" s="1"/>
  <c r="D13" i="5" s="1"/>
  <c r="D20" i="5"/>
  <c r="D19" i="5" s="1"/>
  <c r="D18" i="5" s="1"/>
  <c r="D17" i="5" s="1"/>
  <c r="E19" i="5"/>
  <c r="E18" i="5" s="1"/>
  <c r="E17" i="5" s="1"/>
  <c r="E15" i="5"/>
  <c r="E14" i="5" s="1"/>
  <c r="E13" i="5" s="1"/>
  <c r="D12" i="5" l="1"/>
  <c r="D4" i="5"/>
  <c r="E12" i="5"/>
  <c r="E4" i="5" s="1"/>
  <c r="F4" i="5" l="1"/>
  <c r="F12" i="5"/>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alcChain>
</file>

<file path=xl/sharedStrings.xml><?xml version="1.0" encoding="utf-8"?>
<sst xmlns="http://schemas.openxmlformats.org/spreadsheetml/2006/main" count="1596" uniqueCount="761">
  <si>
    <t>ОТЧЕТ ОБ ИСПОЛНЕНИИ БЮДЖЕТА</t>
  </si>
  <si>
    <t>КОДЫ</t>
  </si>
  <si>
    <t xml:space="preserve">  Форма по ОКУД</t>
  </si>
  <si>
    <t>0503117</t>
  </si>
  <si>
    <t xml:space="preserve">                   Дата</t>
  </si>
  <si>
    <t>на 01 апреля 2021 г.</t>
  </si>
  <si>
    <t>01.04.2021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</si>
  <si>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</si>
  <si>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</si>
  <si>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</si>
  <si>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</si>
  <si>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</si>
  <si>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</si>
  <si>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</si>
  <si>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</si>
  <si>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ППО Шолоховского городского поселения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</si>
  <si>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</si>
  <si>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</si>
  <si>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</si>
  <si>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</si>
  <si>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</si>
  <si>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</si>
  <si>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</si>
  <si>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</si>
  <si>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</si>
  <si>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</si>
  <si>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</si>
  <si>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</si>
  <si>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</si>
  <si>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</si>
  <si>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</si>
  <si>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</si>
  <si>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</si>
  <si>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</si>
  <si>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</si>
  <si>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</si>
  <si>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</si>
  <si>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</si>
  <si>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</si>
  <si>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</si>
  <si>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</si>
  <si>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</si>
  <si>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</si>
  <si>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</si>
  <si>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</si>
  <si>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</si>
  <si>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</si>
  <si>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</si>
  <si>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</si>
  <si>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</si>
  <si>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</si>
  <si>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</si>
  <si>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</si>
  <si>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</si>
  <si>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</si>
  <si>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</si>
  <si>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</si>
  <si>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</si>
  <si>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</si>
  <si>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</si>
  <si>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</si>
  <si>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</si>
  <si>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</si>
  <si>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</si>
  <si>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</si>
  <si>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</si>
  <si>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</si>
  <si>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</si>
  <si>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</si>
  <si>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</si>
  <si>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</si>
  <si>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</si>
  <si>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</si>
  <si>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</si>
  <si>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</si>
  <si>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</si>
  <si>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</si>
  <si>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</si>
  <si>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</si>
  <si>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</si>
  <si>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</si>
  <si>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</si>
  <si>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</si>
  <si>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</si>
  <si>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</si>
  <si>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</si>
  <si>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</si>
  <si>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</si>
  <si>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</si>
  <si>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</si>
  <si>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</si>
  <si>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</si>
  <si>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</si>
  <si>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</si>
  <si>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</si>
  <si>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</si>
  <si>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</si>
  <si>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</si>
  <si>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</si>
  <si>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</si>
  <si>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</si>
  <si>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</si>
  <si>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</si>
  <si>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</si>
  <si>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</si>
  <si>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</si>
  <si>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</si>
  <si>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Транспортный налог с физических лиц (пени по соответствующему платежу)</t>
  </si>
  <si>
    <t>000 10604012022100110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</si>
  <si>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</si>
  <si>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</si>
  <si>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</si>
  <si>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</si>
  <si>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</si>
  <si>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</si>
  <si>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</si>
  <si>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</si>
  <si>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</si>
  <si>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</si>
  <si>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</si>
  <si>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</si>
  <si>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</si>
  <si>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</si>
  <si>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</si>
  <si>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</si>
  <si>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</si>
  <si>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</si>
  <si>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</si>
  <si>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</si>
  <si>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</si>
  <si>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</si>
  <si>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</si>
  <si>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</si>
  <si>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</si>
  <si>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</si>
  <si>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</si>
  <si>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</si>
  <si>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</si>
  <si>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</si>
  <si>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</si>
  <si>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</si>
  <si>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</si>
  <si>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</si>
  <si>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</si>
  <si>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</si>
  <si>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</si>
  <si>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</si>
  <si>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</si>
  <si>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</si>
  <si>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</si>
  <si>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</si>
  <si>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</si>
  <si>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</si>
  <si>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</si>
  <si>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</si>
  <si>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</si>
  <si>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</si>
  <si>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</si>
  <si>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</si>
  <si>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</si>
  <si>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</si>
  <si>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</si>
  <si>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</si>
  <si>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</si>
  <si>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</si>
  <si>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</si>
  <si>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</si>
  <si>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</si>
  <si>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</si>
  <si>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</si>
  <si>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</si>
  <si>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</si>
  <si>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</si>
  <si>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</si>
  <si>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</si>
  <si>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</si>
  <si>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</si>
  <si>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</si>
  <si>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</si>
  <si>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</si>
  <si>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</si>
  <si>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</si>
  <si>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</si>
  <si>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</si>
  <si>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</si>
  <si>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</si>
  <si>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поселений</t>
  </si>
  <si>
    <t>000 11701050130000180</t>
  </si>
  <si>
    <t>ИНИЦИАТИВНЫЕ ПЛАТЕЖИ</t>
  </si>
  <si>
    <t>000 11715000000000150</t>
  </si>
  <si>
    <t>Инициативные платежи, зачисляемые в бюджеты городских поселений</t>
  </si>
  <si>
    <t>000 11715030130000150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</si>
  <si>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</si>
  <si>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</si>
  <si>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</si>
  <si>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</si>
  <si>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</si>
  <si>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</si>
  <si>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бюджетам городских поселений на выравнивание бюджетной обеспеченности из бюджетов муниципальных районов</t>
  </si>
  <si>
    <t>000 20216001130000150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</si>
  <si>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</si>
  <si>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</si>
  <si>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</si>
  <si>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</si>
  <si>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</si>
  <si>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</si>
  <si>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</si>
  <si>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</si>
  <si>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</si>
  <si>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</si>
  <si>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</si>
  <si>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</si>
  <si>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</si>
  <si>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</si>
  <si>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</si>
  <si>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</si>
  <si>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</si>
  <si>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</si>
  <si>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</si>
  <si>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</si>
  <si>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</si>
  <si>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</si>
  <si>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</si>
  <si>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</si>
  <si>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</si>
  <si>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</si>
  <si>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</si>
  <si>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</si>
  <si>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</si>
  <si>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</si>
  <si>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</si>
  <si>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</si>
  <si>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</si>
  <si>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</si>
  <si>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</si>
  <si>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</si>
  <si>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</si>
  <si>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</si>
  <si>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</si>
  <si>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</si>
  <si>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 Мероприятия по диспансеризации муниципальных служащих Шолоховского городского поселения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</si>
  <si>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951 0104 1020028330 000 </t>
  </si>
  <si>
    <t xml:space="preserve">951 0104 1020028330 200 </t>
  </si>
  <si>
    <t xml:space="preserve">951 0104 1020028330 240 </t>
  </si>
  <si>
    <t xml:space="preserve">951 0104 1020028330 244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</si>
  <si>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</si>
  <si>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</si>
  <si>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</si>
  <si>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</si>
  <si>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</si>
  <si>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</si>
  <si>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</si>
  <si>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</si>
  <si>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</si>
  <si>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</si>
  <si>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</si>
  <si>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</si>
  <si>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</si>
  <si>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</si>
  <si>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</si>
  <si>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</si>
  <si>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</si>
  <si>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</si>
  <si>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</si>
  <si>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</si>
  <si>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</si>
  <si>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</si>
  <si>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</si>
  <si>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</si>
  <si>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</si>
  <si>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</si>
  <si>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</si>
  <si>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</si>
  <si>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</si>
  <si>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</si>
  <si>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</si>
  <si>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</si>
  <si>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</si>
  <si>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</si>
  <si>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</si>
  <si>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</si>
  <si>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</si>
  <si>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</si>
  <si>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</si>
  <si>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</si>
  <si>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</si>
  <si>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</si>
  <si>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</si>
  <si>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</si>
  <si>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</si>
  <si>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</si>
  <si>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</si>
  <si>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</si>
  <si>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</si>
  <si>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</si>
  <si>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</si>
  <si>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</si>
  <si>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</si>
  <si>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</si>
  <si>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</si>
  <si>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</si>
  <si>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</si>
  <si>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</si>
  <si>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</si>
  <si>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Обеспечение проведения выборов и референдумов</t>
  </si>
  <si>
    <t xml:space="preserve">951 0107 0000000000 000 </t>
  </si>
  <si>
    <t xml:space="preserve">951 0107 9900000000 000 </t>
  </si>
  <si>
    <t xml:space="preserve">951 0107 9990000000 000 </t>
  </si>
  <si>
    <t>Проведение выборов и референдумов</t>
  </si>
  <si>
    <t xml:space="preserve">951 0107 9990099090 000 </t>
  </si>
  <si>
    <t xml:space="preserve">951 0107 9990099090 800 </t>
  </si>
  <si>
    <t>Специальные расходы</t>
  </si>
  <si>
    <t xml:space="preserve">951 0107 9990099090 880 </t>
  </si>
  <si>
    <t>Резервные фонды</t>
  </si>
  <si>
    <t xml:space="preserve">951 0111 0000000000 000 </t>
  </si>
  <si>
    <t xml:space="preserve">951 0111 9900000000 000 </t>
  </si>
  <si>
    <t xml:space="preserve">951 0111 9990000000 000 </t>
  </si>
  <si>
    <t> Резервный фонд Администрации Шолоховского городского поселения</t>
  </si>
  <si>
    <t xml:space="preserve">951 0111 9990098030 000 </t>
  </si>
  <si>
    <t xml:space="preserve">951 0111 9990098030 800 </t>
  </si>
  <si>
    <t>Резервные средства</t>
  </si>
  <si>
    <t xml:space="preserve">951 0111 9990098030 870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</si>
  <si>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</si>
  <si>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</si>
  <si>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</si>
  <si>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</si>
  <si>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</si>
  <si>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</si>
  <si>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</si>
  <si>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</si>
  <si>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</si>
  <si>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</si>
  <si>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</si>
  <si>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</si>
  <si>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</si>
  <si>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</si>
  <si>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</si>
  <si>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</si>
  <si>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</si>
  <si>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</si>
  <si>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</si>
  <si>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</si>
  <si>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</si>
  <si>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 xml:space="preserve">951 0113 1020028320 851 </t>
  </si>
  <si>
    <t xml:space="preserve">951 0113 1020028320 852 </t>
  </si>
  <si>
    <t>Уплата иных платежей</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</si>
  <si>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</si>
  <si>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</si>
  <si>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</si>
  <si>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</si>
  <si>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</si>
  <si>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</si>
  <si>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</si>
  <si>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</si>
  <si>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</si>
  <si>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</si>
  <si>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</si>
  <si>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</si>
  <si>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</si>
  <si>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</si>
  <si>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</si>
  <si>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</si>
  <si>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</si>
  <si>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</si>
  <si>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</si>
  <si>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</si>
  <si>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</si>
  <si>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</si>
  <si>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</si>
  <si>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</si>
  <si>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</si>
  <si>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</si>
  <si>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</si>
  <si>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</si>
  <si>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</si>
  <si>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</si>
  <si>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951 0113 9990000000 000 </t>
  </si>
  <si>
    <t> Финансирование расходов по Решению суда и исполнительным листам</t>
  </si>
  <si>
    <t xml:space="preserve">951 0113 9990098040 000 </t>
  </si>
  <si>
    <t xml:space="preserve">951 0113 9990098040 800 </t>
  </si>
  <si>
    <t>Исполнение судебных актов</t>
  </si>
  <si>
    <t xml:space="preserve">951 0113 9990098040 830 </t>
  </si>
  <si>
    <t>Исполнение судебных актов Российской Федерации и мировых соглашений по возмещению причиненного вреда</t>
  </si>
  <si>
    <t xml:space="preserve">951 0113 9990098040 831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</si>
  <si>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</si>
  <si>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</si>
  <si>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</si>
  <si>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</si>
  <si>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</si>
  <si>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</si>
  <si>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t>
  </si>
  <si>
    <t xml:space="preserve">951 0203 9990051180 000 </t>
  </si>
  <si>
    <t xml:space="preserve">951 0203 9990051180 100 </t>
  </si>
  <si>
    <t xml:space="preserve">951 0203 9990051180 120 </t>
  </si>
  <si>
    <t xml:space="preserve">951 0203 9990051180 121 </t>
  </si>
  <si>
    <t xml:space="preserve">951 0203 9990051180 129 </t>
  </si>
  <si>
    <t xml:space="preserve">951 0203 9990051180 200 </t>
  </si>
  <si>
    <t xml:space="preserve">951 0203 9990051180 240 </t>
  </si>
  <si>
    <t xml:space="preserve">951 0203 9990051180 244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</si>
  <si>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</si>
  <si>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</si>
  <si>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 Материал из Справочная система «Госфинансы».
Подробнее: 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</si>
  <si>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</si>
  <si>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</si>
  <si>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</si>
  <si>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</si>
  <si>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</si>
  <si>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</si>
  <si>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</si>
  <si>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</si>
  <si>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</si>
  <si>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</si>
  <si>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</si>
  <si>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</si>
  <si>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</si>
  <si>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</si>
  <si>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</si>
  <si>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</si>
  <si>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</si>
  <si>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</si>
  <si>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</si>
  <si>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</si>
  <si>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</si>
  <si>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</si>
  <si>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</si>
  <si>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</si>
  <si>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</si>
  <si>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</si>
  <si>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</si>
  <si>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</si>
  <si>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</si>
  <si>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</si>
  <si>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</si>
  <si>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</si>
  <si>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</si>
  <si>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</si>
  <si>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</si>
  <si>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</si>
  <si>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</si>
  <si>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</si>
  <si>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</si>
  <si>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 xml:space="preserve">951 0409 9900000000 000 </t>
  </si>
  <si>
    <t xml:space="preserve">951 0409 9990000000 000 </t>
  </si>
  <si>
    <t>Расходы дорожного фонда, зарезервированные на неотложные и чрезвычайные мероприятия в отношении автомобильных дорог общего пользования местного значения, в рамках непрограммных расходов</t>
  </si>
  <si>
    <t xml:space="preserve">951 0409 9990099100 000 </t>
  </si>
  <si>
    <t xml:space="preserve">951 0409 9990099100 800 </t>
  </si>
  <si>
    <t xml:space="preserve">951 0409 9990099100 870 </t>
  </si>
  <si>
    <t>Расходы на реализацию инициативного проекта "Ремонт муниципальных объектов транспортной инфраструктуры Шолоховского городского поселения (ремонт внутрипоселковых авьтомобильных дорог) в рамках непрограммных расходов</t>
  </si>
  <si>
    <t xml:space="preserve">951 0409 9990099110 000 </t>
  </si>
  <si>
    <t xml:space="preserve">951 0409 9990099110 200 </t>
  </si>
  <si>
    <t xml:space="preserve">951 0409 9990099110 240 </t>
  </si>
  <si>
    <t xml:space="preserve">951 0409 9990099110 244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</si>
  <si>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</si>
  <si>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</si>
  <si>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</si>
  <si>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</si>
  <si>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</si>
  <si>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</si>
  <si>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</si>
  <si>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</si>
  <si>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</si>
  <si>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</si>
  <si>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</si>
  <si>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</si>
  <si>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</si>
  <si>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</si>
  <si>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</si>
  <si>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</si>
  <si>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</si>
  <si>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Расходы на разработку проектной документации по снолсу аварийного жилищного фонда в рамках подпрограммыв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</si>
  <si>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951 0501 0220086050 000 </t>
  </si>
  <si>
    <t xml:space="preserve">951 0501 0220086050 200 </t>
  </si>
  <si>
    <t xml:space="preserve">951 0501 0220086050 240 </t>
  </si>
  <si>
    <t xml:space="preserve">951 0501 0220086050 244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</si>
  <si>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</si>
  <si>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</si>
  <si>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</si>
  <si>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</si>
  <si>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</si>
  <si>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</si>
  <si>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</si>
  <si>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</si>
  <si>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</si>
  <si>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</si>
  <si>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</si>
  <si>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</si>
  <si>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</si>
  <si>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</si>
  <si>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</si>
  <si>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</si>
  <si>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</si>
  <si>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</si>
  <si>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</si>
  <si>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</si>
  <si>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</si>
  <si>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</si>
  <si>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</si>
  <si>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</si>
  <si>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</si>
  <si>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</si>
  <si>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</si>
  <si>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</si>
  <si>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</si>
  <si>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951 0501 9990000000 000 </t>
  </si>
  <si>
    <t xml:space="preserve">951 0501 9990098040 000 </t>
  </si>
  <si>
    <t xml:space="preserve">951 0501 9990098040 200 </t>
  </si>
  <si>
    <t xml:space="preserve">951 0501 9990098040 240 </t>
  </si>
  <si>
    <t xml:space="preserve">951 0501 9990098040 244 </t>
  </si>
  <si>
    <t> Реализация направления расходов, в рамках непрограммных расходов</t>
  </si>
  <si>
    <t xml:space="preserve">951 0501 9990098050 000 </t>
  </si>
  <si>
    <t xml:space="preserve">951 0501 9990098050 200 </t>
  </si>
  <si>
    <t xml:space="preserve">951 0501 9990098050 240 </t>
  </si>
  <si>
    <t xml:space="preserve">951 0501 9990098050 244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</si>
  <si>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</si>
  <si>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</si>
  <si>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</si>
  <si>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</si>
  <si>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</si>
  <si>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</si>
  <si>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</si>
  <si>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</si>
  <si>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</si>
  <si>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</si>
  <si>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Расходы на развитие материальной базы в сфере обращения с твёрдыми коммунальными отходами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</si>
  <si>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951 0502 0330086300 000 </t>
  </si>
  <si>
    <t xml:space="preserve">951 0502 0330086300 200 </t>
  </si>
  <si>
    <t xml:space="preserve">951 0502 0330086300 240 </t>
  </si>
  <si>
    <t xml:space="preserve">951 0502 0330086300 244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</si>
  <si>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</si>
  <si>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</si>
  <si>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Иные межбюджетные трансферты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</si>
  <si>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</si>
  <si>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</si>
  <si>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</si>
  <si>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</si>
  <si>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</si>
  <si>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</si>
  <si>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Расходы на приобретение специализированной коммунальной техники в 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</si>
  <si>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03400S4430 000 </t>
  </si>
  <si>
    <t xml:space="preserve">951 0502 03400S4430 200 </t>
  </si>
  <si>
    <t xml:space="preserve">951 0502 03400S4430 240 </t>
  </si>
  <si>
    <t xml:space="preserve">951 0502 03400S4430 244 </t>
  </si>
  <si>
    <t xml:space="preserve">951 0502 9900000000 000 </t>
  </si>
  <si>
    <t xml:space="preserve">951 0502 9990000000 000 </t>
  </si>
  <si>
    <t xml:space="preserve">951 0502 9990098050 000 </t>
  </si>
  <si>
    <t xml:space="preserve">951 0502 9990098050 200 </t>
  </si>
  <si>
    <t xml:space="preserve">951 0502 9990098050 240 </t>
  </si>
  <si>
    <t xml:space="preserve">951 0502 9990098050 244 </t>
  </si>
  <si>
    <t xml:space="preserve">951 0502 9990098050 247 </t>
  </si>
  <si>
    <t>Расходы на осуществление технологического присоединения к электрическим сетям КНС и системы автополива в р.п. Шолоховский в рамках непрограммных расходов</t>
  </si>
  <si>
    <t xml:space="preserve">951 0502 9990098080 000 </t>
  </si>
  <si>
    <t xml:space="preserve">951 0502 9990098080 200 </t>
  </si>
  <si>
    <t xml:space="preserve">951 0502 9990098080 240 </t>
  </si>
  <si>
    <t xml:space="preserve">951 0502 9990098080 244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</si>
  <si>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</si>
  <si>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</si>
  <si>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</si>
  <si>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</si>
  <si>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</si>
  <si>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</si>
  <si>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</si>
  <si>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</si>
  <si>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</si>
  <si>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</si>
  <si>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</si>
  <si>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</si>
  <si>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</si>
  <si>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</si>
  <si>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</si>
  <si>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</si>
  <si>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</si>
  <si>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</si>
  <si>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</si>
  <si>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</si>
  <si>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</si>
  <si>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</si>
  <si>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</si>
  <si>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</si>
  <si>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</si>
  <si>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</si>
  <si>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</si>
  <si>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</si>
  <si>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</si>
  <si>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</si>
  <si>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</si>
  <si>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</si>
  <si>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</si>
  <si>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</si>
  <si>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</si>
  <si>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 xml:space="preserve">951 0503 1230028530 247 </t>
  </si>
  <si>
    <t>Расходы на развитие и благоустройство территорий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</si>
  <si>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951 0503 1230086310 000 </t>
  </si>
  <si>
    <t xml:space="preserve">951 0503 1230086310 200 </t>
  </si>
  <si>
    <t xml:space="preserve">951 0503 1230086310 240 </t>
  </si>
  <si>
    <t xml:space="preserve">951 0503 1230086310 244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</si>
  <si>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</si>
  <si>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</si>
  <si>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</si>
  <si>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осуществление строительного контроля и авторского надзора по ремонту, капитальному ремонту, строительству, реконструкции и благоустройству объектов муниципальной собственности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</si>
  <si>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951 0503 1410028680 000 </t>
  </si>
  <si>
    <t xml:space="preserve">951 0503 1410028680 200 </t>
  </si>
  <si>
    <t xml:space="preserve">951 0503 1410028680 240 </t>
  </si>
  <si>
    <t xml:space="preserve">951 0503 1410028680 244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</si>
  <si>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</si>
  <si>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</si>
  <si>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141F255551 000 </t>
  </si>
  <si>
    <t xml:space="preserve">951 0503 141F255551 200 </t>
  </si>
  <si>
    <t xml:space="preserve">951 0503 141F255551 240 </t>
  </si>
  <si>
    <t xml:space="preserve">951 0503 141F255551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</si>
  <si>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</si>
  <si>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</si>
  <si>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</si>
  <si>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</si>
  <si>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</si>
  <si>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</si>
  <si>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</si>
  <si>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</si>
  <si>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</si>
  <si>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</si>
  <si>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</si>
  <si>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</si>
  <si>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</si>
  <si>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</si>
  <si>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</si>
  <si>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</si>
  <si>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</si>
  <si>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</si>
  <si>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</si>
  <si>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</si>
  <si>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</si>
  <si>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</si>
  <si>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</si>
  <si>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</si>
  <si>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</si>
  <si>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</si>
  <si>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</si>
  <si>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</si>
  <si>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</si>
  <si>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</si>
  <si>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</si>
  <si>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</si>
  <si>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</si>
  <si>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</si>
  <si>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</si>
  <si>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</si>
  <si>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</si>
  <si>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</si>
  <si>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</si>
  <si>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</si>
  <si>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</si>
  <si>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Социальное обеспечение и иные выплаты населению</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</si>
  <si>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</si>
  <si>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</si>
  <si>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</si>
  <si>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</si>
  <si>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</si>
  <si>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</si>
  <si>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</si>
  <si>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</si>
  <si>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</si>
  <si>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</si>
  <si>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</si>
  <si>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</si>
  <si>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</si>
  <si>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</si>
  <si>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</si>
  <si>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</si>
  <si>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</si>
  <si>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</si>
  <si>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</si>
  <si>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</si>
  <si>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</si>
  <si>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</si>
  <si>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</si>
  <si>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</si>
  <si>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</si>
  <si>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</si>
  <si>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</si>
  <si>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</si>
  <si>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</si>
  <si>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</si>
  <si>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</si>
  <si>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</si>
  <si>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</si>
  <si>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</si>
  <si>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</si>
  <si>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</si>
  <si>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</si>
  <si>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</si>
  <si>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средств бюджетов</t>
  </si>
  <si>
    <t>000 01050200000000500</t>
  </si>
  <si>
    <t>Увеличение прочих остатков денежных средств бюджетов</t>
  </si>
  <si>
    <t>000 01050201000000510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</si>
  <si>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</si>
  <si>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</si>
  <si>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</si>
  <si>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</si>
  <si>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</si>
  <si>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средств бюджетов</t>
  </si>
  <si>
    <t>000 01050200000000600</t>
  </si>
  <si>
    <t>Уменьшение прочих остатков денежных средств бюджетов</t>
  </si>
  <si>
    <t>000 01050201000000610</t>
  </si>
  <si>
    <t>Уменьшение прочих остатков денежных средств бюджетов городских поселений</t>
  </si>
  <si>
    <t>000 01050201130000610</t>
  </si>
  <si>
    <t>"________"    _______________  200___  г.</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</si>
  <si>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</si>
  <si>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</si>
  <si>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</si>
  <si>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</si>
  <si>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</si>
  <si>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</si>
  <si>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</si>
  <si>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</si>
  <si>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</si>
  <si>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</si>
  <si>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</si>
  <si>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</si>
  <si>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D:\117Y01.txt</t>
  </si>
  <si>
    <t>Доходы/EXPORT_SRC_CODE</t>
  </si>
  <si>
    <t>058004-12</t>
  </si>
  <si>
    <t>Доходы/PERIOD</t>
  </si>
  <si>
    <t>Прочая закупка товаров, работ и услуг</t>
  </si>
  <si>
    <t>3. Источники финансирования дефицита</t>
  </si>
  <si>
    <t> Источники финансирования дефицита бюджета - всего</t>
  </si>
  <si>
    <t> 500</t>
  </si>
  <si>
    <t>Х</t>
  </si>
  <si>
    <t xml:space="preserve">            из них:</t>
  </si>
  <si>
    <t> источники внешнего финансирования бюджета</t>
  </si>
  <si>
    <t> 620</t>
  </si>
  <si>
    <t xml:space="preserve">           из них:</t>
  </si>
  <si>
    <t xml:space="preserve"> Изменение остатков средств </t>
  </si>
  <si>
    <t> 700</t>
  </si>
  <si>
    <t>000 01 05 00 00 00 0000 000</t>
  </si>
  <si>
    <t> 710</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</si>
  <si>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</si>
  <si>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</si>
  <si>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</si>
  <si>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</si>
  <si>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</si>
  <si>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городских поселений</t>
  </si>
  <si>
    <t>000 01 05 02 01 13 0000 510</t>
  </si>
  <si>
    <t>уменьшение остатков средств,всего</t>
  </si>
  <si>
    <t> 720</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</si>
  <si>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</si>
  <si>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</si>
  <si>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</si>
  <si>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</si>
  <si>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</si>
  <si>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городских поселений</t>
  </si>
  <si>
    <t>000 01 05 02 01 13 0000 610</t>
  </si>
  <si>
    <t>Глава Администрации</t>
  </si>
  <si>
    <t>______________</t>
  </si>
  <si>
    <t>Снисаренко О.П.</t>
  </si>
  <si>
    <t xml:space="preserve"> (подпись) </t>
  </si>
  <si>
    <t>(расшифровка подписи)</t>
  </si>
  <si>
    <t>Руководитель финансово-</t>
  </si>
  <si>
    <t xml:space="preserve">экономической службы        </t>
  </si>
  <si>
    <t>Ярош Н.Б.</t>
  </si>
  <si>
    <t>Главный бухгалтер</t>
  </si>
  <si>
    <t>Гарматина С.Н.</t>
  </si>
  <si>
    <r>
      <t>"_</t>
    </r>
    <r>
      <rPr>
        <u/>
        <sz val="10"/>
        <rFont val="Arial"/>
        <family val="2"/>
        <charset val="204"/>
      </rPr>
      <t>02_</t>
    </r>
    <r>
      <rPr>
        <sz val="10"/>
        <rFont val="Arial"/>
        <family val="2"/>
        <charset val="204"/>
      </rPr>
      <t>"    ____</t>
    </r>
    <r>
      <rPr>
        <u/>
        <sz val="10"/>
        <rFont val="Arial"/>
        <family val="2"/>
        <charset val="204"/>
      </rPr>
      <t>апреля</t>
    </r>
    <r>
      <rPr>
        <sz val="10"/>
        <rFont val="Arial"/>
        <family val="2"/>
        <charset val="204"/>
      </rPr>
      <t>___  2021 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</si>
</sst>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quot;г.&quot;"/>
    <numFmt numFmtId="165" formatCode="?"/>
  </numFmts>
  <fonts count="20" x14ac:knownFonts="1">
    <font>
      <sz val="10"/>
      <name val="Arial"/>
    </font>
    <font>
      <b/>
      <sz val="11"/>
      <name val="Arial Cyr"/>
    </font>
    <font>
      <sz val="8"/>
      <name val="Arial Cyr"/>
    </font>
    <font>
      <sz val="10"/>
      <name val="Arial Cyr"/>
    </font>
    <font>
      <b/>
      <sz val="8"/>
      <name val="Arial Cyr"/>
    </font>
    <font>
      <sz val="12"/>
      <name val="Arial Cyr"/>
    </font>
    <font>
      <b/>
      <sz val="12"/>
      <name val="Arial Cyr"/>
    </font>
    <font>
      <sz val="10"/>
      <color indexed="8"/>
      <name val="MS Sans Serif"/>
      <family val="2"/>
      <charset val="204"/>
    </font>
    <font>
      <b/>
      <sz val="10"/>
      <color indexed="8"/>
      <name val="MS Sans Serif"/>
      <family val="2"/>
      <charset val="204"/>
    </font>
    <font>
      <sz val="10"/>
      <name val="Arial"/>
      <family val="2"/>
      <charset val="204"/>
    </font>
    <font>
      <sz val="9"/>
      <name val="Arial Cyr"/>
      <family val="2"/>
      <charset val="204"/>
    </font>
    <font>
      <sz val="9"/>
      <name val="Arial"/>
      <family val="2"/>
      <charset val="204"/>
    </font>
    <font>
      <sz val="11"/>
      <color indexed="8"/>
      <name val="Arial Cyr"/>
      <charset val="204"/>
    </font>
    <font>
      <sz val="14"/>
      <color indexed="8"/>
      <name val="Arial Cyr"/>
      <charset val="204"/>
    </font>
    <font>
      <sz val="11"/>
      <color indexed="8"/>
      <name val="MS Sans Serif"/>
      <family val="2"/>
      <charset val="204"/>
    </font>
    <font>
      <sz val="11"/>
      <color indexed="8"/>
      <name val="Arial"/>
      <family val="2"/>
      <charset val="204"/>
    </font>
    <font>
      <sz val="9"/>
      <color indexed="8"/>
      <name val="MS Sans Serif"/>
      <family val="2"/>
      <charset val="204"/>
    </font>
    <font>
      <sz val="10"/>
      <name val="Arial Cyr"/>
      <family val="2"/>
      <charset val="204"/>
    </font>
    <font>
      <sz val="8"/>
      <name val="Arial Cyr"/>
      <family val="2"/>
      <charset val="204"/>
    </font>
    <font>
      <u/>
      <sz val="10"/>
      <name val="Arial"/>
      <family val="2"/>
      <charset val="204"/>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7" fillId="0" borderId="0"/>
    <xf numFmtId="0" fontId="9" fillId="0" borderId="0"/>
  </cellStyleXfs>
  <cellXfs count="177">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 fontId="2" fillId="0" borderId="24"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31" xfId="0" applyNumberFormat="1" applyFont="1" applyBorder="1" applyAlignment="1" applyProtection="1">
      <alignment horizontal="left" wrapText="1"/>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 fontId="4" fillId="0" borderId="15"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165" fontId="4" fillId="0" borderId="31" xfId="0" applyNumberFormat="1" applyFont="1" applyBorder="1" applyAlignment="1" applyProtection="1">
      <alignment horizontal="left" wrapText="1"/>
    </xf>
    <xf numFmtId="0" fontId="3" fillId="0" borderId="6" xfId="0" applyFont="1" applyBorder="1" applyAlignment="1" applyProtection="1"/>
    <xf numFmtId="49" fontId="2" fillId="0" borderId="38" xfId="0" applyNumberFormat="1" applyFont="1" applyBorder="1" applyAlignment="1" applyProtection="1">
      <alignment horizontal="left" wrapText="1"/>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49" fontId="5" fillId="0" borderId="22" xfId="0" applyNumberFormat="1" applyFont="1" applyBorder="1" applyAlignment="1" applyProtection="1">
      <alignment horizontal="center" wrapText="1"/>
    </xf>
    <xf numFmtId="49" fontId="5" fillId="0" borderId="23" xfId="0" applyNumberFormat="1" applyFont="1" applyBorder="1" applyAlignment="1" applyProtection="1">
      <alignment horizontal="center"/>
    </xf>
    <xf numFmtId="4" fontId="5" fillId="0" borderId="24" xfId="0" applyNumberFormat="1" applyFont="1" applyBorder="1" applyAlignment="1" applyProtection="1">
      <alignment horizontal="right"/>
    </xf>
    <xf numFmtId="4" fontId="5" fillId="0" borderId="25" xfId="0" applyNumberFormat="1" applyFont="1" applyBorder="1" applyAlignment="1" applyProtection="1">
      <alignment horizontal="right"/>
    </xf>
    <xf numFmtId="49" fontId="5" fillId="0" borderId="27" xfId="0" applyNumberFormat="1" applyFont="1" applyBorder="1" applyAlignment="1" applyProtection="1">
      <alignment horizontal="center" wrapText="1"/>
    </xf>
    <xf numFmtId="49" fontId="5" fillId="0" borderId="28" xfId="0" applyNumberFormat="1" applyFont="1" applyBorder="1" applyAlignment="1" applyProtection="1">
      <alignment horizontal="center"/>
    </xf>
    <xf numFmtId="4" fontId="5" fillId="0" borderId="29" xfId="0" applyNumberFormat="1" applyFont="1" applyBorder="1" applyAlignment="1" applyProtection="1">
      <alignment horizontal="right"/>
    </xf>
    <xf numFmtId="4" fontId="5" fillId="0" borderId="30" xfId="0" applyNumberFormat="1" applyFont="1" applyBorder="1" applyAlignment="1" applyProtection="1">
      <alignment horizontal="right"/>
    </xf>
    <xf numFmtId="49" fontId="5" fillId="0" borderId="14" xfId="0" applyNumberFormat="1" applyFont="1" applyBorder="1" applyAlignment="1" applyProtection="1">
      <alignment horizontal="center" wrapText="1"/>
    </xf>
    <xf numFmtId="49" fontId="5" fillId="0" borderId="32" xfId="0" applyNumberFormat="1" applyFont="1" applyBorder="1" applyAlignment="1" applyProtection="1">
      <alignment horizontal="center"/>
    </xf>
    <xf numFmtId="4" fontId="5" fillId="0" borderId="15" xfId="0" applyNumberFormat="1" applyFont="1" applyBorder="1" applyAlignment="1" applyProtection="1">
      <alignment horizontal="right"/>
    </xf>
    <xf numFmtId="4" fontId="5" fillId="0" borderId="16" xfId="0" applyNumberFormat="1" applyFont="1" applyBorder="1" applyAlignment="1" applyProtection="1">
      <alignment horizontal="right"/>
    </xf>
    <xf numFmtId="49" fontId="6" fillId="0" borderId="37" xfId="0" applyNumberFormat="1" applyFont="1" applyBorder="1" applyAlignment="1" applyProtection="1">
      <alignment horizontal="center" wrapText="1"/>
    </xf>
    <xf numFmtId="49" fontId="6" fillId="0" borderId="32" xfId="0" applyNumberFormat="1" applyFont="1" applyBorder="1" applyAlignment="1" applyProtection="1">
      <alignment horizontal="center"/>
    </xf>
    <xf numFmtId="4" fontId="6" fillId="0" borderId="15" xfId="0" applyNumberFormat="1" applyFont="1" applyBorder="1" applyAlignment="1" applyProtection="1">
      <alignment horizontal="right"/>
    </xf>
    <xf numFmtId="4" fontId="6" fillId="0" borderId="32" xfId="0" applyNumberFormat="1" applyFont="1" applyBorder="1" applyAlignment="1" applyProtection="1">
      <alignment horizontal="right"/>
    </xf>
    <xf numFmtId="4" fontId="6" fillId="0" borderId="16" xfId="0" applyNumberFormat="1" applyFont="1" applyBorder="1" applyAlignment="1" applyProtection="1">
      <alignment horizontal="right"/>
    </xf>
    <xf numFmtId="0" fontId="5" fillId="0" borderId="27" xfId="0" applyFont="1" applyBorder="1" applyAlignment="1" applyProtection="1"/>
    <xf numFmtId="0" fontId="5" fillId="0" borderId="28" xfId="0" applyFont="1" applyBorder="1" applyAlignment="1" applyProtection="1">
      <alignment horizontal="center"/>
    </xf>
    <xf numFmtId="0" fontId="5" fillId="0" borderId="29" xfId="0" applyFont="1" applyBorder="1" applyAlignment="1" applyProtection="1">
      <alignment horizontal="right"/>
    </xf>
    <xf numFmtId="0" fontId="5" fillId="0" borderId="29" xfId="0" applyFont="1" applyBorder="1" applyAlignment="1" applyProtection="1"/>
    <xf numFmtId="0" fontId="5" fillId="0" borderId="30" xfId="0" applyFont="1" applyBorder="1" applyAlignment="1" applyProtection="1"/>
    <xf numFmtId="49" fontId="5" fillId="0" borderId="25" xfId="0" applyNumberFormat="1" applyFont="1" applyBorder="1" applyAlignment="1" applyProtection="1">
      <alignment horizontal="center" wrapText="1"/>
    </xf>
    <xf numFmtId="4" fontId="5" fillId="0" borderId="23" xfId="0" applyNumberFormat="1" applyFont="1" applyBorder="1" applyAlignment="1" applyProtection="1">
      <alignment horizontal="right"/>
    </xf>
    <xf numFmtId="4" fontId="5" fillId="0" borderId="38" xfId="0" applyNumberFormat="1" applyFont="1" applyBorder="1" applyAlignment="1" applyProtection="1">
      <alignment horizontal="right"/>
    </xf>
    <xf numFmtId="0" fontId="5" fillId="0" borderId="39" xfId="0" applyFont="1" applyBorder="1" applyAlignment="1" applyProtection="1"/>
    <xf numFmtId="0" fontId="5" fillId="0" borderId="39" xfId="0" applyFont="1" applyBorder="1" applyAlignment="1" applyProtection="1">
      <alignment horizontal="center"/>
    </xf>
    <xf numFmtId="0" fontId="5" fillId="0" borderId="39" xfId="0" applyFont="1" applyBorder="1" applyAlignment="1" applyProtection="1">
      <alignment horizontal="right"/>
    </xf>
    <xf numFmtId="49" fontId="5" fillId="0" borderId="40" xfId="0" applyNumberFormat="1" applyFont="1" applyBorder="1" applyAlignment="1" applyProtection="1">
      <alignment horizontal="center" wrapText="1"/>
    </xf>
    <xf numFmtId="49" fontId="5" fillId="0" borderId="41" xfId="0" applyNumberFormat="1" applyFont="1" applyBorder="1" applyAlignment="1" applyProtection="1">
      <alignment horizontal="center"/>
    </xf>
    <xf numFmtId="4" fontId="5" fillId="0" borderId="42" xfId="0" applyNumberFormat="1" applyFont="1" applyBorder="1" applyAlignment="1" applyProtection="1">
      <alignment horizontal="right"/>
    </xf>
    <xf numFmtId="4" fontId="5" fillId="0" borderId="43" xfId="0" applyNumberFormat="1" applyFont="1" applyBorder="1" applyAlignment="1" applyProtection="1">
      <alignment horizontal="right"/>
    </xf>
    <xf numFmtId="0" fontId="8" fillId="0" borderId="5" xfId="1" applyFont="1" applyBorder="1" applyAlignment="1">
      <alignment horizontal="center"/>
    </xf>
    <xf numFmtId="0" fontId="9" fillId="0" borderId="0" xfId="2"/>
    <xf numFmtId="0" fontId="10" fillId="0" borderId="24" xfId="1" applyFont="1" applyBorder="1" applyAlignment="1">
      <alignment horizontal="center" vertical="center"/>
    </xf>
    <xf numFmtId="0" fontId="11" fillId="0" borderId="24" xfId="1" applyFont="1" applyBorder="1" applyAlignment="1">
      <alignment horizontal="center" vertical="center" wrapText="1"/>
    </xf>
    <xf numFmtId="0" fontId="11" fillId="0" borderId="24" xfId="1" applyFont="1" applyBorder="1" applyAlignment="1">
      <alignment horizontal="center" vertical="center"/>
    </xf>
    <xf numFmtId="0" fontId="11" fillId="0" borderId="29" xfId="1" applyFont="1" applyBorder="1"/>
    <xf numFmtId="0" fontId="11" fillId="0" borderId="29" xfId="1" applyFont="1" applyBorder="1" applyAlignment="1">
      <alignment horizontal="center"/>
    </xf>
    <xf numFmtId="0" fontId="11" fillId="0" borderId="29" xfId="1" applyFont="1" applyBorder="1" applyAlignment="1">
      <alignment horizontal="centerContinuous"/>
    </xf>
    <xf numFmtId="0" fontId="12" fillId="0" borderId="38" xfId="1" applyFont="1" applyBorder="1" applyAlignment="1">
      <alignment horizontal="left" wrapText="1"/>
    </xf>
    <xf numFmtId="0" fontId="12" fillId="0" borderId="46" xfId="1" applyFont="1" applyBorder="1" applyAlignment="1">
      <alignment horizontal="center" wrapText="1"/>
    </xf>
    <xf numFmtId="0" fontId="12" fillId="0" borderId="47" xfId="1" applyFont="1" applyBorder="1" applyAlignment="1">
      <alignment horizontal="center" wrapText="1"/>
    </xf>
    <xf numFmtId="4" fontId="13" fillId="0" borderId="47" xfId="1" applyNumberFormat="1" applyFont="1" applyBorder="1" applyAlignment="1">
      <alignment horizontal="right" wrapText="1"/>
    </xf>
    <xf numFmtId="4" fontId="13" fillId="0" borderId="48" xfId="1" applyNumberFormat="1" applyFont="1" applyBorder="1" applyAlignment="1">
      <alignment horizontal="right" wrapText="1"/>
    </xf>
    <xf numFmtId="0" fontId="12" fillId="0" borderId="0" xfId="1" applyFont="1" applyAlignment="1">
      <alignment horizontal="left" wrapText="1"/>
    </xf>
    <xf numFmtId="0" fontId="12" fillId="0" borderId="27" xfId="1" applyFont="1" applyBorder="1" applyAlignment="1">
      <alignment horizontal="center" wrapText="1"/>
    </xf>
    <xf numFmtId="0" fontId="14" fillId="0" borderId="0" xfId="1" applyFont="1"/>
    <xf numFmtId="4" fontId="13" fillId="0" borderId="12" xfId="1" applyNumberFormat="1" applyFont="1" applyBorder="1" applyAlignment="1">
      <alignment horizontal="right" wrapText="1"/>
    </xf>
    <xf numFmtId="4" fontId="13" fillId="0" borderId="13" xfId="1" applyNumberFormat="1" applyFont="1" applyBorder="1" applyAlignment="1">
      <alignment horizontal="right" wrapText="1"/>
    </xf>
    <xf numFmtId="0" fontId="12" fillId="0" borderId="32" xfId="1" applyFont="1" applyBorder="1" applyAlignment="1">
      <alignment horizontal="left" wrapText="1"/>
    </xf>
    <xf numFmtId="0" fontId="12" fillId="0" borderId="14" xfId="1" applyFont="1" applyBorder="1" applyAlignment="1">
      <alignment horizontal="center" wrapText="1"/>
    </xf>
    <xf numFmtId="0" fontId="12" fillId="0" borderId="15" xfId="1" applyFont="1" applyBorder="1" applyAlignment="1">
      <alignment horizontal="center" wrapText="1"/>
    </xf>
    <xf numFmtId="4" fontId="13" fillId="0" borderId="15" xfId="1" applyNumberFormat="1" applyFont="1" applyBorder="1" applyAlignment="1">
      <alignment horizontal="right" wrapText="1"/>
    </xf>
    <xf numFmtId="4" fontId="13" fillId="0" borderId="16" xfId="1" applyNumberFormat="1" applyFont="1" applyBorder="1" applyAlignment="1">
      <alignment horizontal="right" wrapText="1"/>
    </xf>
    <xf numFmtId="0" fontId="12" fillId="0" borderId="23" xfId="1" applyFont="1" applyBorder="1" applyAlignment="1">
      <alignment horizontal="left" wrapText="1"/>
    </xf>
    <xf numFmtId="0" fontId="12" fillId="0" borderId="22" xfId="1" applyFont="1" applyBorder="1" applyAlignment="1">
      <alignment horizontal="center" wrapText="1"/>
    </xf>
    <xf numFmtId="0" fontId="12" fillId="0" borderId="24" xfId="1" applyFont="1" applyBorder="1" applyAlignment="1">
      <alignment horizontal="center" wrapText="1"/>
    </xf>
    <xf numFmtId="4" fontId="13" fillId="0" borderId="24" xfId="1" applyNumberFormat="1" applyFont="1" applyBorder="1" applyAlignment="1">
      <alignment horizontal="right" wrapText="1"/>
    </xf>
    <xf numFmtId="4" fontId="13" fillId="0" borderId="38" xfId="1" applyNumberFormat="1" applyFont="1" applyBorder="1" applyAlignment="1">
      <alignment horizontal="right" wrapText="1"/>
    </xf>
    <xf numFmtId="4" fontId="13" fillId="0" borderId="38" xfId="1" applyNumberFormat="1" applyFont="1" applyBorder="1" applyAlignment="1">
      <alignment horizontal="center" wrapText="1"/>
    </xf>
    <xf numFmtId="0" fontId="15" fillId="0" borderId="23" xfId="1" applyFont="1" applyBorder="1" applyAlignment="1">
      <alignment horizontal="left" wrapText="1"/>
    </xf>
    <xf numFmtId="0" fontId="12" fillId="0" borderId="17" xfId="1" applyFont="1" applyBorder="1" applyAlignment="1">
      <alignment horizontal="center" wrapText="1"/>
    </xf>
    <xf numFmtId="0" fontId="12" fillId="0" borderId="1" xfId="1" applyFont="1" applyBorder="1" applyAlignment="1">
      <alignment horizontal="center" wrapText="1"/>
    </xf>
    <xf numFmtId="4" fontId="13" fillId="0" borderId="1" xfId="1" applyNumberFormat="1" applyFont="1" applyBorder="1" applyAlignment="1">
      <alignment horizontal="right" wrapText="1"/>
    </xf>
    <xf numFmtId="4" fontId="13" fillId="0" borderId="20" xfId="1" applyNumberFormat="1" applyFont="1" applyBorder="1" applyAlignment="1">
      <alignment horizontal="center" wrapText="1"/>
    </xf>
    <xf numFmtId="0" fontId="16" fillId="0" borderId="0" xfId="1" applyFont="1"/>
    <xf numFmtId="0" fontId="17" fillId="0" borderId="0" xfId="1" applyFont="1" applyAlignment="1">
      <alignment horizontal="left" shrinkToFit="1"/>
    </xf>
    <xf numFmtId="0" fontId="17" fillId="0" borderId="0" xfId="1" applyFont="1" applyAlignment="1">
      <alignment horizontal="left"/>
    </xf>
    <xf numFmtId="0" fontId="17" fillId="0" borderId="5" xfId="1" applyFont="1" applyBorder="1" applyAlignment="1">
      <alignment horizontal="left" shrinkToFit="1"/>
    </xf>
    <xf numFmtId="49" fontId="7" fillId="0" borderId="0" xfId="1" applyNumberFormat="1"/>
    <xf numFmtId="0" fontId="7" fillId="0" borderId="0" xfId="1"/>
    <xf numFmtId="49" fontId="17" fillId="0" borderId="0" xfId="1" applyNumberFormat="1" applyFont="1" applyAlignment="1">
      <alignment horizontal="left"/>
    </xf>
    <xf numFmtId="49" fontId="17" fillId="0" borderId="0" xfId="1" applyNumberFormat="1" applyFont="1" applyAlignment="1">
      <alignment horizontal="center"/>
    </xf>
    <xf numFmtId="0" fontId="17" fillId="0" borderId="0" xfId="1" applyFont="1"/>
    <xf numFmtId="0" fontId="17" fillId="0" borderId="0" xfId="1" applyFont="1" applyAlignment="1">
      <alignment horizontal="left" wrapText="1"/>
    </xf>
    <xf numFmtId="0" fontId="17" fillId="0" borderId="0" xfId="1" applyFont="1" applyAlignment="1">
      <alignment horizontal="right"/>
    </xf>
    <xf numFmtId="0" fontId="18" fillId="0" borderId="0" xfId="1" applyFont="1"/>
    <xf numFmtId="49" fontId="17" fillId="0" borderId="0" xfId="1" applyNumberFormat="1" applyFont="1"/>
    <xf numFmtId="0" fontId="9" fillId="0" borderId="0" xfId="1" applyFont="1" applyAlignment="1">
      <alignment horizontal="left"/>
    </xf>
    <xf numFmtId="0" fontId="7" fillId="0" borderId="0" xfId="1" applyAlignment="1">
      <alignment horizontal="left"/>
    </xf>
  </cellXfs>
  <cellStyles count="3">
    <cellStyle name="Обычный" xfId="0" builtinId="0"/>
    <cellStyle name="Обычный 2" xfId="1" xr:uid="{656AEDB4-9D40-4979-ACFF-CA1A6FF0F3DC}"/>
    <cellStyle name="Обычный 3" xfId="2" xr:uid="{A8FFAC59-31EF-436C-9E99-FF1990A162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190500</xdr:rowOff>
    </xdr:from>
    <xdr:to>
      <xdr:col>2</xdr:col>
      <xdr:colOff>2162175</xdr:colOff>
      <xdr:row>31</xdr:row>
      <xdr:rowOff>47625</xdr:rowOff>
    </xdr:to>
    <xdr:grpSp>
      <xdr:nvGrpSpPr>
        <xdr:cNvPr id="3073" name="Group 1">
          <a:extLst>
            <a:ext uri="{FF2B5EF4-FFF2-40B4-BE49-F238E27FC236}">
              <a16:creationId xmlns:a16="http://schemas.microsoft.com/office/drawing/2014/main" id="{F1F0F845-A52A-47FE-82D3-9137476B095A}"/>
            </a:ext>
          </a:extLst>
        </xdr:cNvPr>
        <xdr:cNvGrpSpPr>
          <a:grpSpLocks/>
        </xdr:cNvGrpSpPr>
      </xdr:nvGrpSpPr>
      <xdr:grpSpPr bwMode="auto">
        <a:xfrm>
          <a:off x="0" y="5524500"/>
          <a:ext cx="5353050" cy="371475"/>
          <a:chOff x="0" y="0"/>
          <a:chExt cx="1023" cy="255"/>
        </a:xfrm>
      </xdr:grpSpPr>
      <xdr:sp macro="" textlink="">
        <xdr:nvSpPr>
          <xdr:cNvPr id="3074" name="Text Box 2">
            <a:extLst>
              <a:ext uri="{FF2B5EF4-FFF2-40B4-BE49-F238E27FC236}">
                <a16:creationId xmlns:a16="http://schemas.microsoft.com/office/drawing/2014/main" id="{5545E8D2-D104-4B76-852D-742A1763A5E0}"/>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ACBB7E55-6ABB-4058-A191-ADE898B62A55}"/>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A0EBEFB0-DFB3-483B-855D-06AF362A13CB}"/>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BC2E29EA-DD82-49B9-BDF4-7A75588F5A14}"/>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4C58662E-4708-439A-9139-815E7AA4DAB6}"/>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64B2BA9B-DDE0-4748-B6CC-1F64BD3DA82D}"/>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81881537-9294-4B48-9EEB-5577214743B5}"/>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76200</xdr:rowOff>
    </xdr:from>
    <xdr:to>
      <xdr:col>2</xdr:col>
      <xdr:colOff>2162175</xdr:colOff>
      <xdr:row>35</xdr:row>
      <xdr:rowOff>66675</xdr:rowOff>
    </xdr:to>
    <xdr:grpSp>
      <xdr:nvGrpSpPr>
        <xdr:cNvPr id="3081" name="Group 9">
          <a:extLst>
            <a:ext uri="{FF2B5EF4-FFF2-40B4-BE49-F238E27FC236}">
              <a16:creationId xmlns:a16="http://schemas.microsoft.com/office/drawing/2014/main" id="{6A2FB6E5-88FD-4BC0-A416-25404388741A}"/>
            </a:ext>
          </a:extLst>
        </xdr:cNvPr>
        <xdr:cNvGrpSpPr>
          <a:grpSpLocks/>
        </xdr:cNvGrpSpPr>
      </xdr:nvGrpSpPr>
      <xdr:grpSpPr bwMode="auto">
        <a:xfrm>
          <a:off x="0" y="6086475"/>
          <a:ext cx="5353050" cy="476250"/>
          <a:chOff x="0" y="0"/>
          <a:chExt cx="1023" cy="255"/>
        </a:xfrm>
      </xdr:grpSpPr>
      <xdr:sp macro="" textlink="">
        <xdr:nvSpPr>
          <xdr:cNvPr id="3082" name="Text Box 10">
            <a:extLst>
              <a:ext uri="{FF2B5EF4-FFF2-40B4-BE49-F238E27FC236}">
                <a16:creationId xmlns:a16="http://schemas.microsoft.com/office/drawing/2014/main" id="{E6104A05-73ED-4956-8FF6-366BE13CA266}"/>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8CE2491A-28BA-474B-8877-56A468B61BDC}"/>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AA35CEE6-523A-41AA-BDF1-79428F54689D}"/>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FAEEFD0C-FFA0-497E-8BFF-56053AC1B51F}"/>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8D3F7E76-739C-44E3-B6CE-6A7D3399573F}"/>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E4AD1A67-F260-4D06-BF83-5B16A5C7C35A}"/>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3FB7034A-DEBC-4C05-BC76-29CA7DFCC6F0}"/>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36</xdr:row>
      <xdr:rowOff>95250</xdr:rowOff>
    </xdr:from>
    <xdr:to>
      <xdr:col>2</xdr:col>
      <xdr:colOff>2162175</xdr:colOff>
      <xdr:row>38</xdr:row>
      <xdr:rowOff>114300</xdr:rowOff>
    </xdr:to>
    <xdr:grpSp>
      <xdr:nvGrpSpPr>
        <xdr:cNvPr id="3089" name="Group 17">
          <a:extLst>
            <a:ext uri="{FF2B5EF4-FFF2-40B4-BE49-F238E27FC236}">
              <a16:creationId xmlns:a16="http://schemas.microsoft.com/office/drawing/2014/main" id="{6B8BCAAE-8BEF-43E8-9167-C6547DF2570E}"/>
            </a:ext>
          </a:extLst>
        </xdr:cNvPr>
        <xdr:cNvGrpSpPr>
          <a:grpSpLocks/>
        </xdr:cNvGrpSpPr>
      </xdr:nvGrpSpPr>
      <xdr:grpSpPr bwMode="auto">
        <a:xfrm>
          <a:off x="0" y="6753225"/>
          <a:ext cx="5353050" cy="342900"/>
          <a:chOff x="0" y="0"/>
          <a:chExt cx="1023" cy="255"/>
        </a:xfrm>
      </xdr:grpSpPr>
      <xdr:sp macro="" textlink="">
        <xdr:nvSpPr>
          <xdr:cNvPr id="3090" name="Text Box 18">
            <a:extLst>
              <a:ext uri="{FF2B5EF4-FFF2-40B4-BE49-F238E27FC236}">
                <a16:creationId xmlns:a16="http://schemas.microsoft.com/office/drawing/2014/main" id="{A5F11CF3-A5D7-4AFC-BF6C-46D4767D1710}"/>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7C56445D-1314-435C-9A61-6D1BA494AB76}"/>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B39A0652-834D-435B-B073-3D45553E6788}"/>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32B0786F-6128-41DA-9F5E-AE476B4FEC97}"/>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C76FAF20-0821-466A-83F3-ADD4840FA7F0}"/>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D35752DA-4319-476C-8A5D-E9C51DFEFDF4}"/>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C922E5E2-1003-4923-A1DE-C2D04D4341D0}"/>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2"/>
  <sheetViews>
    <sheetView showGridLines="0" workbookViewId="0">
      <selection activeCell="B19" sqref="B19:F111"/>
    </sheetView>
  </sheetViews>
  <sheetFormatPr defaultRowHeight="12.75" customHeight="1" x14ac:dyDescent="0.2"/>
  <cols>
    <col min="1" max="1" width="43.7109375" customWidth="1"/>
    <col min="2" max="2" width="6.140625" customWidth="1"/>
    <col min="3" max="3" width="33.7109375" customWidth="1"/>
    <col min="4" max="4" width="21" customWidth="1"/>
    <col min="5" max="6" width="18.7109375" customWidth="1"/>
  </cols>
  <sheetData>
    <row r="1" spans="1:6" ht="15" x14ac:dyDescent="0.25">
      <c r="A1" s="82"/>
      <c r="B1" s="82"/>
      <c r="C1" s="82"/>
      <c r="D1" s="82"/>
      <c r="E1" s="2"/>
      <c r="F1" s="2"/>
    </row>
    <row r="2" spans="1:6" ht="16.899999999999999" customHeight="1" x14ac:dyDescent="0.25">
      <c r="A2" s="82" t="s">
        <v>0</v>
      </c>
      <c r="B2" s="82"/>
      <c r="C2" s="82"/>
      <c r="D2" s="82"/>
      <c r="E2" s="3"/>
      <c r="F2" s="4" t="s">
        <v>1</v>
      </c>
    </row>
    <row r="3" spans="1:6" x14ac:dyDescent="0.2">
      <c r="A3" s="5"/>
      <c r="B3" s="5"/>
      <c r="C3" s="5"/>
      <c r="D3" s="5"/>
      <c r="E3" s="6" t="s">
        <v>2</v>
      </c>
      <c r="F3" s="7" t="s">
        <v>3</v>
      </c>
    </row>
    <row r="4" spans="1:6" x14ac:dyDescent="0.2">
      <c r="A4" s="83" t="s">
        <v>5</v>
      </c>
      <c r="B4" s="83"/>
      <c r="C4" s="83"/>
      <c r="D4" s="83"/>
      <c r="E4" s="3" t="s">
        <v>4</v>
      </c>
      <c r="F4" s="9" t="s">
        <v>6</v>
      </c>
    </row>
    <row r="5" spans="1:6" x14ac:dyDescent="0.2">
      <c r="A5" s="10"/>
      <c r="B5" s="10"/>
      <c r="C5" s="10"/>
      <c r="D5" s="10"/>
      <c r="E5" s="3" t="s">
        <v>7</v>
      </c>
      <c r="F5" s="11" t="s">
        <v>18</v>
      </c>
    </row>
    <row r="6" spans="1:6" x14ac:dyDescent="0.2">
      <c r="A6" s="12" t="s">
        <v>8</v>
      </c>
      <c r="B6" s="84" t="s">
        <v>14</v>
      </c>
      <c r="C6" s="85"/>
      <c r="D6" s="85"/>
      <c r="E6" s="3" t="s">
        <v>9</v>
      </c>
      <c r="F6" s="11" t="s">
        <v>19</v>
      </c>
    </row>
    <row r="7" spans="1:6" x14ac:dyDescent="0.2">
      <c r="A7" s="12" t="s">
        <v>10</v>
      </c>
      <c r="B7" s="86" t="s">
        <v>15</v>
      </c>
      <c r="C7" s="86"/>
      <c r="D7" s="86"/>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82" t="s">
        <v>21</v>
      </c>
      <c r="B10" s="82"/>
      <c r="C10" s="82"/>
      <c r="D10" s="82"/>
      <c r="E10" s="1"/>
      <c r="F10" s="18"/>
    </row>
    <row r="11" spans="1:6" ht="4.1500000000000004" customHeight="1" x14ac:dyDescent="0.2">
      <c r="A11" s="76" t="s">
        <v>22</v>
      </c>
      <c r="B11" s="70" t="s">
        <v>23</v>
      </c>
      <c r="C11" s="70" t="s">
        <v>24</v>
      </c>
      <c r="D11" s="73" t="s">
        <v>25</v>
      </c>
      <c r="E11" s="73" t="s">
        <v>26</v>
      </c>
      <c r="F11" s="79" t="s">
        <v>27</v>
      </c>
    </row>
    <row r="12" spans="1:6" ht="3.6" customHeight="1" x14ac:dyDescent="0.2">
      <c r="A12" s="77"/>
      <c r="B12" s="71"/>
      <c r="C12" s="71"/>
      <c r="D12" s="74"/>
      <c r="E12" s="74"/>
      <c r="F12" s="80"/>
    </row>
    <row r="13" spans="1:6" ht="3" customHeight="1" x14ac:dyDescent="0.2">
      <c r="A13" s="77"/>
      <c r="B13" s="71"/>
      <c r="C13" s="71"/>
      <c r="D13" s="74"/>
      <c r="E13" s="74"/>
      <c r="F13" s="80"/>
    </row>
    <row r="14" spans="1:6" ht="3" customHeight="1" x14ac:dyDescent="0.2">
      <c r="A14" s="77"/>
      <c r="B14" s="71"/>
      <c r="C14" s="71"/>
      <c r="D14" s="74"/>
      <c r="E14" s="74"/>
      <c r="F14" s="80"/>
    </row>
    <row r="15" spans="1:6" ht="3" customHeight="1" x14ac:dyDescent="0.2">
      <c r="A15" s="77"/>
      <c r="B15" s="71"/>
      <c r="C15" s="71"/>
      <c r="D15" s="74"/>
      <c r="E15" s="74"/>
      <c r="F15" s="80"/>
    </row>
    <row r="16" spans="1:6" ht="3" customHeight="1" x14ac:dyDescent="0.2">
      <c r="A16" s="77"/>
      <c r="B16" s="71"/>
      <c r="C16" s="71"/>
      <c r="D16" s="74"/>
      <c r="E16" s="74"/>
      <c r="F16" s="80"/>
    </row>
    <row r="17" spans="1:6" ht="23.45" customHeight="1" x14ac:dyDescent="0.2">
      <c r="A17" s="78"/>
      <c r="B17" s="72"/>
      <c r="C17" s="72"/>
      <c r="D17" s="75"/>
      <c r="E17" s="75"/>
      <c r="F17" s="81"/>
    </row>
    <row r="18" spans="1:6" ht="12.6" customHeight="1" x14ac:dyDescent="0.2">
      <c r="A18" s="19">
        <v>1</v>
      </c>
      <c r="B18" s="20">
        <v>2</v>
      </c>
      <c r="C18" s="21">
        <v>3</v>
      </c>
      <c r="D18" s="22" t="s">
        <v>28</v>
      </c>
      <c r="E18" s="23" t="s">
        <v>29</v>
      </c>
      <c r="F18" s="24" t="s">
        <v>30</v>
      </c>
    </row>
    <row r="19" spans="1:6" ht="15" x14ac:dyDescent="0.2">
      <c r="A19" s="25" t="s">
        <v>31</v>
      </c>
      <c r="B19" s="96" t="s">
        <v>32</v>
      </c>
      <c r="C19" s="97" t="s">
        <v>33</v>
      </c>
      <c r="D19" s="98">
        <v>169675100</v>
      </c>
      <c r="E19" s="99">
        <v>6686327.4900000002</v>
      </c>
      <c r="F19" s="98">
        <f>IF(OR(D19="-",IF(E19="-",0,E19)&gt;=IF(D19="-",0,D19)),"-",IF(D19="-",0,D19)-IF(E19="-",0,E19))</f>
        <v>162988772.50999999</v>
      </c>
    </row>
    <row r="20" spans="1:6" ht="15" x14ac:dyDescent="0.2">
      <c r="A20" s="28" t="s">
        <v>34</v>
      </c>
      <c r="B20" s="100"/>
      <c r="C20" s="101"/>
      <c r="D20" s="102"/>
      <c r="E20" s="102"/>
      <c r="F20" s="103"/>
    </row>
    <row r="21" spans="1:6" ht="15" x14ac:dyDescent="0.2">
      <c r="A21" s="29" t="s">
        <v>35</v>
      </c>
      <c r="B21" s="104" t="s">
        <v>32</v>
      </c>
      <c r="C21" s="105" t="s">
        <v>36</v>
      </c>
      <c r="D21" s="106">
        <v>15361800</v>
      </c>
      <c r="E21" s="106">
        <v>3347645.33</v>
      </c>
      <c r="F21" s="107">
        <f t="shared" ref="F21:F52" si="0">IF(OR(D21="-",IF(E21="-",0,E21)&gt;=IF(D21="-",0,D21)),"-",IF(D21="-",0,D21)-IF(E21="-",0,E21))</f>
        <v>12014154.67</v>
      </c>
    </row>
    <row r="22" spans="1:6" ht="15" x14ac:dyDescent="0.2">
      <c r="A22" s="29" t="s">
        <v>37</v>
      </c>
      <c r="B22" s="104" t="s">
        <v>32</v>
      </c>
      <c r="C22" s="105" t="s">
        <v>38</v>
      </c>
      <c r="D22" s="106">
        <v>3563300</v>
      </c>
      <c r="E22" s="106">
        <v>888845.29</v>
      </c>
      <c r="F22" s="107">
        <f t="shared" si="0"/>
        <v>2674454.71</v>
      </c>
    </row>
    <row r="23" spans="1:6" ht="15" x14ac:dyDescent="0.2">
      <c r="A23" s="29" t="s">
        <v>39</v>
      </c>
      <c r="B23" s="104" t="s">
        <v>32</v>
      </c>
      <c r="C23" s="105" t="s">
        <v>40</v>
      </c>
      <c r="D23" s="106">
        <v>3563300</v>
      </c>
      <c r="E23" s="106">
        <v>888845.29</v>
      </c>
      <c r="F23" s="107">
        <f t="shared" si="0"/>
        <v>2674454.71</v>
      </c>
    </row>
    <row r="24" spans="1:6" ht="73.7" customHeight="1" x14ac:dyDescent="0.2">
      <c r="A24" s="30" t="s">
        <v>41</v>
      </c>
      <c r="B24" s="104" t="s">
        <v>32</v>
      </c>
      <c r="C24" s="105" t="s">
        <v>42</v>
      </c>
      <c r="D24" s="106">
        <v>3520900</v>
      </c>
      <c r="E24" s="106">
        <v>880152.04</v>
      </c>
      <c r="F24" s="107">
        <f t="shared" si="0"/>
        <v>2640747.96</v>
      </c>
    </row>
    <row r="25" spans="1:6" ht="110.65" customHeight="1" x14ac:dyDescent="0.2">
      <c r="A25" s="30" t="s">
        <v>43</v>
      </c>
      <c r="B25" s="104" t="s">
        <v>32</v>
      </c>
      <c r="C25" s="105" t="s">
        <v>44</v>
      </c>
      <c r="D25" s="106" t="s">
        <v>45</v>
      </c>
      <c r="E25" s="106">
        <v>867923.9</v>
      </c>
      <c r="F25" s="107" t="str">
        <f t="shared" si="0"/>
        <v>-</v>
      </c>
    </row>
    <row r="26" spans="1:6" ht="86.1" customHeight="1" x14ac:dyDescent="0.2">
      <c r="A26" s="30" t="s">
        <v>46</v>
      </c>
      <c r="B26" s="104" t="s">
        <v>32</v>
      </c>
      <c r="C26" s="105" t="s">
        <v>47</v>
      </c>
      <c r="D26" s="106" t="s">
        <v>45</v>
      </c>
      <c r="E26" s="106">
        <v>1707.82</v>
      </c>
      <c r="F26" s="107" t="str">
        <f t="shared" si="0"/>
        <v>-</v>
      </c>
    </row>
    <row r="27" spans="1:6" ht="110.65" customHeight="1" x14ac:dyDescent="0.2">
      <c r="A27" s="30" t="s">
        <v>48</v>
      </c>
      <c r="B27" s="104" t="s">
        <v>32</v>
      </c>
      <c r="C27" s="105" t="s">
        <v>49</v>
      </c>
      <c r="D27" s="106" t="s">
        <v>45</v>
      </c>
      <c r="E27" s="106">
        <v>10520.32</v>
      </c>
      <c r="F27" s="107" t="str">
        <f t="shared" si="0"/>
        <v>-</v>
      </c>
    </row>
    <row r="28" spans="1:6" ht="110.65" customHeight="1" x14ac:dyDescent="0.2">
      <c r="A28" s="30" t="s">
        <v>50</v>
      </c>
      <c r="B28" s="104" t="s">
        <v>32</v>
      </c>
      <c r="C28" s="105" t="s">
        <v>51</v>
      </c>
      <c r="D28" s="106" t="s">
        <v>45</v>
      </c>
      <c r="E28" s="106">
        <v>0.01</v>
      </c>
      <c r="F28" s="107" t="str">
        <f t="shared" si="0"/>
        <v>-</v>
      </c>
    </row>
    <row r="29" spans="1:6" ht="147.6" customHeight="1" x14ac:dyDescent="0.2">
      <c r="A29" s="30" t="s">
        <v>52</v>
      </c>
      <c r="B29" s="104" t="s">
        <v>32</v>
      </c>
      <c r="C29" s="105" t="s">
        <v>53</v>
      </c>
      <c r="D29" s="106" t="s">
        <v>45</v>
      </c>
      <c r="E29" s="106">
        <v>0.01</v>
      </c>
      <c r="F29" s="107" t="str">
        <f t="shared" si="0"/>
        <v>-</v>
      </c>
    </row>
    <row r="30" spans="1:6" ht="49.15" customHeight="1" x14ac:dyDescent="0.2">
      <c r="A30" s="29" t="s">
        <v>54</v>
      </c>
      <c r="B30" s="104" t="s">
        <v>32</v>
      </c>
      <c r="C30" s="105" t="s">
        <v>55</v>
      </c>
      <c r="D30" s="106">
        <v>42400</v>
      </c>
      <c r="E30" s="106">
        <v>8693.24</v>
      </c>
      <c r="F30" s="107">
        <f t="shared" si="0"/>
        <v>33706.76</v>
      </c>
    </row>
    <row r="31" spans="1:6" ht="73.7" customHeight="1" x14ac:dyDescent="0.2">
      <c r="A31" s="29" t="s">
        <v>56</v>
      </c>
      <c r="B31" s="104" t="s">
        <v>32</v>
      </c>
      <c r="C31" s="105" t="s">
        <v>57</v>
      </c>
      <c r="D31" s="106" t="s">
        <v>45</v>
      </c>
      <c r="E31" s="106">
        <v>8586.19</v>
      </c>
      <c r="F31" s="107" t="str">
        <f t="shared" si="0"/>
        <v>-</v>
      </c>
    </row>
    <row r="32" spans="1:6" ht="49.15" customHeight="1" x14ac:dyDescent="0.2">
      <c r="A32" s="29" t="s">
        <v>58</v>
      </c>
      <c r="B32" s="104" t="s">
        <v>32</v>
      </c>
      <c r="C32" s="105" t="s">
        <v>59</v>
      </c>
      <c r="D32" s="106" t="s">
        <v>45</v>
      </c>
      <c r="E32" s="106">
        <v>107.05</v>
      </c>
      <c r="F32" s="107" t="str">
        <f t="shared" si="0"/>
        <v>-</v>
      </c>
    </row>
    <row r="33" spans="1:6" ht="36.950000000000003" customHeight="1" x14ac:dyDescent="0.2">
      <c r="A33" s="29" t="s">
        <v>60</v>
      </c>
      <c r="B33" s="104" t="s">
        <v>32</v>
      </c>
      <c r="C33" s="105" t="s">
        <v>61</v>
      </c>
      <c r="D33" s="106">
        <v>1041200</v>
      </c>
      <c r="E33" s="106">
        <v>233462.24</v>
      </c>
      <c r="F33" s="107">
        <f t="shared" si="0"/>
        <v>807737.76</v>
      </c>
    </row>
    <row r="34" spans="1:6" ht="36.950000000000003" customHeight="1" x14ac:dyDescent="0.2">
      <c r="A34" s="29" t="s">
        <v>62</v>
      </c>
      <c r="B34" s="104" t="s">
        <v>32</v>
      </c>
      <c r="C34" s="105" t="s">
        <v>63</v>
      </c>
      <c r="D34" s="106">
        <v>1041200</v>
      </c>
      <c r="E34" s="106">
        <v>233462.24</v>
      </c>
      <c r="F34" s="107">
        <f t="shared" si="0"/>
        <v>807737.76</v>
      </c>
    </row>
    <row r="35" spans="1:6" ht="73.7" customHeight="1" x14ac:dyDescent="0.2">
      <c r="A35" s="29" t="s">
        <v>64</v>
      </c>
      <c r="B35" s="104" t="s">
        <v>32</v>
      </c>
      <c r="C35" s="105" t="s">
        <v>65</v>
      </c>
      <c r="D35" s="106">
        <v>478100</v>
      </c>
      <c r="E35" s="106">
        <v>104773.7</v>
      </c>
      <c r="F35" s="107">
        <f t="shared" si="0"/>
        <v>373326.3</v>
      </c>
    </row>
    <row r="36" spans="1:6" ht="123" customHeight="1" x14ac:dyDescent="0.2">
      <c r="A36" s="30" t="s">
        <v>66</v>
      </c>
      <c r="B36" s="104" t="s">
        <v>32</v>
      </c>
      <c r="C36" s="105" t="s">
        <v>67</v>
      </c>
      <c r="D36" s="106">
        <v>478100</v>
      </c>
      <c r="E36" s="106">
        <v>104773.7</v>
      </c>
      <c r="F36" s="107">
        <f t="shared" si="0"/>
        <v>373326.3</v>
      </c>
    </row>
    <row r="37" spans="1:6" ht="86.1" customHeight="1" x14ac:dyDescent="0.2">
      <c r="A37" s="30" t="s">
        <v>68</v>
      </c>
      <c r="B37" s="104" t="s">
        <v>32</v>
      </c>
      <c r="C37" s="105" t="s">
        <v>69</v>
      </c>
      <c r="D37" s="106">
        <v>2700</v>
      </c>
      <c r="E37" s="106">
        <v>734.84</v>
      </c>
      <c r="F37" s="107">
        <f t="shared" si="0"/>
        <v>1965.1599999999999</v>
      </c>
    </row>
    <row r="38" spans="1:6" ht="135.19999999999999" customHeight="1" x14ac:dyDescent="0.2">
      <c r="A38" s="30" t="s">
        <v>70</v>
      </c>
      <c r="B38" s="104" t="s">
        <v>32</v>
      </c>
      <c r="C38" s="105" t="s">
        <v>71</v>
      </c>
      <c r="D38" s="106">
        <v>2700</v>
      </c>
      <c r="E38" s="106">
        <v>734.84</v>
      </c>
      <c r="F38" s="107">
        <f t="shared" si="0"/>
        <v>1965.1599999999999</v>
      </c>
    </row>
    <row r="39" spans="1:6" ht="73.7" customHeight="1" x14ac:dyDescent="0.2">
      <c r="A39" s="29" t="s">
        <v>72</v>
      </c>
      <c r="B39" s="104" t="s">
        <v>32</v>
      </c>
      <c r="C39" s="105" t="s">
        <v>73</v>
      </c>
      <c r="D39" s="106">
        <v>628900</v>
      </c>
      <c r="E39" s="106">
        <v>146665.56</v>
      </c>
      <c r="F39" s="107">
        <f t="shared" si="0"/>
        <v>482234.44</v>
      </c>
    </row>
    <row r="40" spans="1:6" ht="123" customHeight="1" x14ac:dyDescent="0.2">
      <c r="A40" s="30" t="s">
        <v>74</v>
      </c>
      <c r="B40" s="104" t="s">
        <v>32</v>
      </c>
      <c r="C40" s="105" t="s">
        <v>75</v>
      </c>
      <c r="D40" s="106">
        <v>628900</v>
      </c>
      <c r="E40" s="106">
        <v>146665.56</v>
      </c>
      <c r="F40" s="107">
        <f t="shared" si="0"/>
        <v>482234.44</v>
      </c>
    </row>
    <row r="41" spans="1:6" ht="73.7" customHeight="1" x14ac:dyDescent="0.2">
      <c r="A41" s="29" t="s">
        <v>76</v>
      </c>
      <c r="B41" s="104" t="s">
        <v>32</v>
      </c>
      <c r="C41" s="105" t="s">
        <v>77</v>
      </c>
      <c r="D41" s="106">
        <v>-68500</v>
      </c>
      <c r="E41" s="106">
        <v>-18711.86</v>
      </c>
      <c r="F41" s="107" t="str">
        <f t="shared" si="0"/>
        <v>-</v>
      </c>
    </row>
    <row r="42" spans="1:6" ht="123" customHeight="1" x14ac:dyDescent="0.2">
      <c r="A42" s="30" t="s">
        <v>78</v>
      </c>
      <c r="B42" s="104" t="s">
        <v>32</v>
      </c>
      <c r="C42" s="105" t="s">
        <v>79</v>
      </c>
      <c r="D42" s="106">
        <v>-68500</v>
      </c>
      <c r="E42" s="106">
        <v>-18711.86</v>
      </c>
      <c r="F42" s="107" t="str">
        <f t="shared" si="0"/>
        <v>-</v>
      </c>
    </row>
    <row r="43" spans="1:6" ht="15" x14ac:dyDescent="0.2">
      <c r="A43" s="29" t="s">
        <v>80</v>
      </c>
      <c r="B43" s="104" t="s">
        <v>32</v>
      </c>
      <c r="C43" s="105" t="s">
        <v>81</v>
      </c>
      <c r="D43" s="106" t="s">
        <v>45</v>
      </c>
      <c r="E43" s="106">
        <v>107450.5</v>
      </c>
      <c r="F43" s="107" t="str">
        <f t="shared" si="0"/>
        <v>-</v>
      </c>
    </row>
    <row r="44" spans="1:6" ht="15" x14ac:dyDescent="0.2">
      <c r="A44" s="29" t="s">
        <v>82</v>
      </c>
      <c r="B44" s="104" t="s">
        <v>32</v>
      </c>
      <c r="C44" s="105" t="s">
        <v>83</v>
      </c>
      <c r="D44" s="106" t="s">
        <v>45</v>
      </c>
      <c r="E44" s="106">
        <v>107450.5</v>
      </c>
      <c r="F44" s="107" t="str">
        <f t="shared" si="0"/>
        <v>-</v>
      </c>
    </row>
    <row r="45" spans="1:6" ht="15" x14ac:dyDescent="0.2">
      <c r="A45" s="29" t="s">
        <v>82</v>
      </c>
      <c r="B45" s="104" t="s">
        <v>32</v>
      </c>
      <c r="C45" s="105" t="s">
        <v>84</v>
      </c>
      <c r="D45" s="106" t="s">
        <v>45</v>
      </c>
      <c r="E45" s="106">
        <v>107450.5</v>
      </c>
      <c r="F45" s="107" t="str">
        <f t="shared" si="0"/>
        <v>-</v>
      </c>
    </row>
    <row r="46" spans="1:6" ht="49.15" customHeight="1" x14ac:dyDescent="0.2">
      <c r="A46" s="29" t="s">
        <v>85</v>
      </c>
      <c r="B46" s="104" t="s">
        <v>32</v>
      </c>
      <c r="C46" s="105" t="s">
        <v>86</v>
      </c>
      <c r="D46" s="106" t="s">
        <v>45</v>
      </c>
      <c r="E46" s="106">
        <v>107450.5</v>
      </c>
      <c r="F46" s="107" t="str">
        <f t="shared" si="0"/>
        <v>-</v>
      </c>
    </row>
    <row r="47" spans="1:6" ht="15" x14ac:dyDescent="0.2">
      <c r="A47" s="29" t="s">
        <v>87</v>
      </c>
      <c r="B47" s="104" t="s">
        <v>32</v>
      </c>
      <c r="C47" s="105" t="s">
        <v>88</v>
      </c>
      <c r="D47" s="106">
        <v>9101000</v>
      </c>
      <c r="E47" s="106">
        <v>1284869.58</v>
      </c>
      <c r="F47" s="107">
        <f t="shared" si="0"/>
        <v>7816130.4199999999</v>
      </c>
    </row>
    <row r="48" spans="1:6" ht="15" x14ac:dyDescent="0.2">
      <c r="A48" s="29" t="s">
        <v>89</v>
      </c>
      <c r="B48" s="104" t="s">
        <v>32</v>
      </c>
      <c r="C48" s="105" t="s">
        <v>90</v>
      </c>
      <c r="D48" s="106">
        <v>558000</v>
      </c>
      <c r="E48" s="106">
        <v>32929.5</v>
      </c>
      <c r="F48" s="107">
        <f t="shared" si="0"/>
        <v>525070.5</v>
      </c>
    </row>
    <row r="49" spans="1:6" ht="49.15" customHeight="1" x14ac:dyDescent="0.2">
      <c r="A49" s="29" t="s">
        <v>91</v>
      </c>
      <c r="B49" s="104" t="s">
        <v>32</v>
      </c>
      <c r="C49" s="105" t="s">
        <v>92</v>
      </c>
      <c r="D49" s="106">
        <v>558000</v>
      </c>
      <c r="E49" s="106">
        <v>32929.5</v>
      </c>
      <c r="F49" s="107">
        <f t="shared" si="0"/>
        <v>525070.5</v>
      </c>
    </row>
    <row r="50" spans="1:6" ht="86.1" customHeight="1" x14ac:dyDescent="0.2">
      <c r="A50" s="29" t="s">
        <v>93</v>
      </c>
      <c r="B50" s="104" t="s">
        <v>32</v>
      </c>
      <c r="C50" s="105" t="s">
        <v>94</v>
      </c>
      <c r="D50" s="106" t="s">
        <v>45</v>
      </c>
      <c r="E50" s="106">
        <v>32098.2</v>
      </c>
      <c r="F50" s="107" t="str">
        <f t="shared" si="0"/>
        <v>-</v>
      </c>
    </row>
    <row r="51" spans="1:6" ht="61.5" customHeight="1" x14ac:dyDescent="0.2">
      <c r="A51" s="29" t="s">
        <v>95</v>
      </c>
      <c r="B51" s="104" t="s">
        <v>32</v>
      </c>
      <c r="C51" s="105" t="s">
        <v>96</v>
      </c>
      <c r="D51" s="106" t="s">
        <v>45</v>
      </c>
      <c r="E51" s="106">
        <v>831.3</v>
      </c>
      <c r="F51" s="107" t="str">
        <f t="shared" si="0"/>
        <v>-</v>
      </c>
    </row>
    <row r="52" spans="1:6" ht="15" x14ac:dyDescent="0.2">
      <c r="A52" s="29" t="s">
        <v>97</v>
      </c>
      <c r="B52" s="104" t="s">
        <v>32</v>
      </c>
      <c r="C52" s="105" t="s">
        <v>98</v>
      </c>
      <c r="D52" s="106">
        <v>4354000</v>
      </c>
      <c r="E52" s="106">
        <v>450584.08</v>
      </c>
      <c r="F52" s="107">
        <f t="shared" si="0"/>
        <v>3903415.92</v>
      </c>
    </row>
    <row r="53" spans="1:6" ht="15" x14ac:dyDescent="0.2">
      <c r="A53" s="29" t="s">
        <v>99</v>
      </c>
      <c r="B53" s="104" t="s">
        <v>32</v>
      </c>
      <c r="C53" s="105" t="s">
        <v>100</v>
      </c>
      <c r="D53" s="106">
        <v>104000</v>
      </c>
      <c r="E53" s="106">
        <v>24943.5</v>
      </c>
      <c r="F53" s="107">
        <f t="shared" ref="F53:F84" si="1">IF(OR(D53="-",IF(E53="-",0,E53)&gt;=IF(D53="-",0,D53)),"-",IF(D53="-",0,D53)-IF(E53="-",0,E53))</f>
        <v>79056.5</v>
      </c>
    </row>
    <row r="54" spans="1:6" ht="49.15" customHeight="1" x14ac:dyDescent="0.2">
      <c r="A54" s="29" t="s">
        <v>101</v>
      </c>
      <c r="B54" s="104" t="s">
        <v>32</v>
      </c>
      <c r="C54" s="105" t="s">
        <v>102</v>
      </c>
      <c r="D54" s="106">
        <v>104000</v>
      </c>
      <c r="E54" s="106">
        <v>24943.5</v>
      </c>
      <c r="F54" s="107">
        <f t="shared" si="1"/>
        <v>79056.5</v>
      </c>
    </row>
    <row r="55" spans="1:6" ht="15" x14ac:dyDescent="0.2">
      <c r="A55" s="29" t="s">
        <v>103</v>
      </c>
      <c r="B55" s="104" t="s">
        <v>32</v>
      </c>
      <c r="C55" s="105" t="s">
        <v>104</v>
      </c>
      <c r="D55" s="106">
        <v>4250000</v>
      </c>
      <c r="E55" s="106">
        <v>425640.58</v>
      </c>
      <c r="F55" s="107">
        <f t="shared" si="1"/>
        <v>3824359.42</v>
      </c>
    </row>
    <row r="56" spans="1:6" ht="49.15" customHeight="1" x14ac:dyDescent="0.2">
      <c r="A56" s="29" t="s">
        <v>105</v>
      </c>
      <c r="B56" s="104" t="s">
        <v>32</v>
      </c>
      <c r="C56" s="105" t="s">
        <v>106</v>
      </c>
      <c r="D56" s="106">
        <v>4250000</v>
      </c>
      <c r="E56" s="106">
        <v>433382.38</v>
      </c>
      <c r="F56" s="107">
        <f t="shared" si="1"/>
        <v>3816617.62</v>
      </c>
    </row>
    <row r="57" spans="1:6" ht="24.6" customHeight="1" x14ac:dyDescent="0.2">
      <c r="A57" s="29" t="s">
        <v>107</v>
      </c>
      <c r="B57" s="104" t="s">
        <v>32</v>
      </c>
      <c r="C57" s="105" t="s">
        <v>108</v>
      </c>
      <c r="D57" s="106" t="s">
        <v>45</v>
      </c>
      <c r="E57" s="106">
        <v>-7741.8</v>
      </c>
      <c r="F57" s="107" t="str">
        <f t="shared" si="1"/>
        <v>-</v>
      </c>
    </row>
    <row r="58" spans="1:6" ht="15" x14ac:dyDescent="0.2">
      <c r="A58" s="29" t="s">
        <v>109</v>
      </c>
      <c r="B58" s="104" t="s">
        <v>32</v>
      </c>
      <c r="C58" s="105" t="s">
        <v>110</v>
      </c>
      <c r="D58" s="106">
        <v>4189000</v>
      </c>
      <c r="E58" s="106">
        <v>801356</v>
      </c>
      <c r="F58" s="107">
        <f t="shared" si="1"/>
        <v>3387644</v>
      </c>
    </row>
    <row r="59" spans="1:6" ht="15" x14ac:dyDescent="0.2">
      <c r="A59" s="29" t="s">
        <v>111</v>
      </c>
      <c r="B59" s="104" t="s">
        <v>32</v>
      </c>
      <c r="C59" s="105" t="s">
        <v>112</v>
      </c>
      <c r="D59" s="106">
        <v>3402000</v>
      </c>
      <c r="E59" s="106">
        <v>789516.79</v>
      </c>
      <c r="F59" s="107">
        <f t="shared" si="1"/>
        <v>2612483.21</v>
      </c>
    </row>
    <row r="60" spans="1:6" ht="36.950000000000003" customHeight="1" x14ac:dyDescent="0.2">
      <c r="A60" s="29" t="s">
        <v>113</v>
      </c>
      <c r="B60" s="104" t="s">
        <v>32</v>
      </c>
      <c r="C60" s="105" t="s">
        <v>114</v>
      </c>
      <c r="D60" s="106">
        <v>3402000</v>
      </c>
      <c r="E60" s="106">
        <v>789516.79</v>
      </c>
      <c r="F60" s="107">
        <f t="shared" si="1"/>
        <v>2612483.21</v>
      </c>
    </row>
    <row r="61" spans="1:6" ht="73.7" customHeight="1" x14ac:dyDescent="0.2">
      <c r="A61" s="29" t="s">
        <v>115</v>
      </c>
      <c r="B61" s="104" t="s">
        <v>32</v>
      </c>
      <c r="C61" s="105" t="s">
        <v>116</v>
      </c>
      <c r="D61" s="106" t="s">
        <v>45</v>
      </c>
      <c r="E61" s="106">
        <v>789117.36</v>
      </c>
      <c r="F61" s="107" t="str">
        <f t="shared" si="1"/>
        <v>-</v>
      </c>
    </row>
    <row r="62" spans="1:6" ht="49.15" customHeight="1" x14ac:dyDescent="0.2">
      <c r="A62" s="29" t="s">
        <v>117</v>
      </c>
      <c r="B62" s="104" t="s">
        <v>32</v>
      </c>
      <c r="C62" s="105" t="s">
        <v>118</v>
      </c>
      <c r="D62" s="106" t="s">
        <v>45</v>
      </c>
      <c r="E62" s="106">
        <v>399.43</v>
      </c>
      <c r="F62" s="107" t="str">
        <f t="shared" si="1"/>
        <v>-</v>
      </c>
    </row>
    <row r="63" spans="1:6" ht="15" x14ac:dyDescent="0.2">
      <c r="A63" s="29" t="s">
        <v>119</v>
      </c>
      <c r="B63" s="104" t="s">
        <v>32</v>
      </c>
      <c r="C63" s="105" t="s">
        <v>120</v>
      </c>
      <c r="D63" s="106">
        <v>787000</v>
      </c>
      <c r="E63" s="106">
        <v>11839.21</v>
      </c>
      <c r="F63" s="107">
        <f t="shared" si="1"/>
        <v>775160.79</v>
      </c>
    </row>
    <row r="64" spans="1:6" ht="36.950000000000003" customHeight="1" x14ac:dyDescent="0.2">
      <c r="A64" s="29" t="s">
        <v>121</v>
      </c>
      <c r="B64" s="104" t="s">
        <v>32</v>
      </c>
      <c r="C64" s="105" t="s">
        <v>122</v>
      </c>
      <c r="D64" s="106">
        <v>787000</v>
      </c>
      <c r="E64" s="106">
        <v>11839.21</v>
      </c>
      <c r="F64" s="107">
        <f t="shared" si="1"/>
        <v>775160.79</v>
      </c>
    </row>
    <row r="65" spans="1:6" ht="73.7" customHeight="1" x14ac:dyDescent="0.2">
      <c r="A65" s="29" t="s">
        <v>123</v>
      </c>
      <c r="B65" s="104" t="s">
        <v>32</v>
      </c>
      <c r="C65" s="105" t="s">
        <v>124</v>
      </c>
      <c r="D65" s="106" t="s">
        <v>45</v>
      </c>
      <c r="E65" s="106">
        <v>11254.96</v>
      </c>
      <c r="F65" s="107" t="str">
        <f t="shared" si="1"/>
        <v>-</v>
      </c>
    </row>
    <row r="66" spans="1:6" ht="49.15" customHeight="1" x14ac:dyDescent="0.2">
      <c r="A66" s="29" t="s">
        <v>125</v>
      </c>
      <c r="B66" s="104" t="s">
        <v>32</v>
      </c>
      <c r="C66" s="105" t="s">
        <v>126</v>
      </c>
      <c r="D66" s="106" t="s">
        <v>45</v>
      </c>
      <c r="E66" s="106">
        <v>584.25</v>
      </c>
      <c r="F66" s="107" t="str">
        <f t="shared" si="1"/>
        <v>-</v>
      </c>
    </row>
    <row r="67" spans="1:6" ht="15" x14ac:dyDescent="0.2">
      <c r="A67" s="29" t="s">
        <v>127</v>
      </c>
      <c r="B67" s="104" t="s">
        <v>32</v>
      </c>
      <c r="C67" s="105" t="s">
        <v>128</v>
      </c>
      <c r="D67" s="106">
        <v>42000</v>
      </c>
      <c r="E67" s="106">
        <v>11800</v>
      </c>
      <c r="F67" s="107">
        <f t="shared" si="1"/>
        <v>30200</v>
      </c>
    </row>
    <row r="68" spans="1:6" ht="49.15" customHeight="1" x14ac:dyDescent="0.2">
      <c r="A68" s="29" t="s">
        <v>129</v>
      </c>
      <c r="B68" s="104" t="s">
        <v>32</v>
      </c>
      <c r="C68" s="105" t="s">
        <v>130</v>
      </c>
      <c r="D68" s="106">
        <v>42000</v>
      </c>
      <c r="E68" s="106">
        <v>11800</v>
      </c>
      <c r="F68" s="107">
        <f t="shared" si="1"/>
        <v>30200</v>
      </c>
    </row>
    <row r="69" spans="1:6" ht="73.7" customHeight="1" x14ac:dyDescent="0.2">
      <c r="A69" s="29" t="s">
        <v>131</v>
      </c>
      <c r="B69" s="104" t="s">
        <v>32</v>
      </c>
      <c r="C69" s="105" t="s">
        <v>132</v>
      </c>
      <c r="D69" s="106">
        <v>42000</v>
      </c>
      <c r="E69" s="106">
        <v>11800</v>
      </c>
      <c r="F69" s="107">
        <f t="shared" si="1"/>
        <v>30200</v>
      </c>
    </row>
    <row r="70" spans="1:6" ht="73.7" customHeight="1" x14ac:dyDescent="0.2">
      <c r="A70" s="29" t="s">
        <v>131</v>
      </c>
      <c r="B70" s="104" t="s">
        <v>32</v>
      </c>
      <c r="C70" s="105" t="s">
        <v>133</v>
      </c>
      <c r="D70" s="106" t="s">
        <v>45</v>
      </c>
      <c r="E70" s="106">
        <v>11800</v>
      </c>
      <c r="F70" s="107" t="str">
        <f t="shared" si="1"/>
        <v>-</v>
      </c>
    </row>
    <row r="71" spans="1:6" ht="36.950000000000003" customHeight="1" x14ac:dyDescent="0.2">
      <c r="A71" s="29" t="s">
        <v>134</v>
      </c>
      <c r="B71" s="104" t="s">
        <v>32</v>
      </c>
      <c r="C71" s="105" t="s">
        <v>135</v>
      </c>
      <c r="D71" s="106">
        <v>1048600</v>
      </c>
      <c r="E71" s="106">
        <v>231419.06</v>
      </c>
      <c r="F71" s="107">
        <f t="shared" si="1"/>
        <v>817180.94</v>
      </c>
    </row>
    <row r="72" spans="1:6" ht="86.1" customHeight="1" x14ac:dyDescent="0.2">
      <c r="A72" s="30" t="s">
        <v>136</v>
      </c>
      <c r="B72" s="104" t="s">
        <v>32</v>
      </c>
      <c r="C72" s="105" t="s">
        <v>137</v>
      </c>
      <c r="D72" s="106">
        <v>618600</v>
      </c>
      <c r="E72" s="106">
        <v>133921.91</v>
      </c>
      <c r="F72" s="107">
        <f t="shared" si="1"/>
        <v>484678.08999999997</v>
      </c>
    </row>
    <row r="73" spans="1:6" ht="73.7" customHeight="1" x14ac:dyDescent="0.2">
      <c r="A73" s="29" t="s">
        <v>138</v>
      </c>
      <c r="B73" s="104" t="s">
        <v>32</v>
      </c>
      <c r="C73" s="105" t="s">
        <v>139</v>
      </c>
      <c r="D73" s="106">
        <v>269900</v>
      </c>
      <c r="E73" s="106">
        <v>37800.29</v>
      </c>
      <c r="F73" s="107">
        <f t="shared" si="1"/>
        <v>232099.71</v>
      </c>
    </row>
    <row r="74" spans="1:6" ht="86.1" customHeight="1" x14ac:dyDescent="0.2">
      <c r="A74" s="30" t="s">
        <v>140</v>
      </c>
      <c r="B74" s="104" t="s">
        <v>32</v>
      </c>
      <c r="C74" s="105" t="s">
        <v>141</v>
      </c>
      <c r="D74" s="106">
        <v>269900</v>
      </c>
      <c r="E74" s="106">
        <v>37800.29</v>
      </c>
      <c r="F74" s="107">
        <f t="shared" si="1"/>
        <v>232099.71</v>
      </c>
    </row>
    <row r="75" spans="1:6" ht="49.15" customHeight="1" x14ac:dyDescent="0.2">
      <c r="A75" s="29" t="s">
        <v>142</v>
      </c>
      <c r="B75" s="104" t="s">
        <v>32</v>
      </c>
      <c r="C75" s="105" t="s">
        <v>143</v>
      </c>
      <c r="D75" s="106">
        <v>348700</v>
      </c>
      <c r="E75" s="106">
        <v>96121.62</v>
      </c>
      <c r="F75" s="107">
        <f t="shared" si="1"/>
        <v>252578.38</v>
      </c>
    </row>
    <row r="76" spans="1:6" ht="36.950000000000003" customHeight="1" x14ac:dyDescent="0.2">
      <c r="A76" s="29" t="s">
        <v>144</v>
      </c>
      <c r="B76" s="104" t="s">
        <v>32</v>
      </c>
      <c r="C76" s="105" t="s">
        <v>145</v>
      </c>
      <c r="D76" s="106">
        <v>348700</v>
      </c>
      <c r="E76" s="106">
        <v>96121.62</v>
      </c>
      <c r="F76" s="107">
        <f t="shared" si="1"/>
        <v>252578.38</v>
      </c>
    </row>
    <row r="77" spans="1:6" ht="86.1" customHeight="1" x14ac:dyDescent="0.2">
      <c r="A77" s="30" t="s">
        <v>146</v>
      </c>
      <c r="B77" s="104" t="s">
        <v>32</v>
      </c>
      <c r="C77" s="105" t="s">
        <v>147</v>
      </c>
      <c r="D77" s="106">
        <v>430000</v>
      </c>
      <c r="E77" s="106">
        <v>97497.15</v>
      </c>
      <c r="F77" s="107">
        <f t="shared" si="1"/>
        <v>332502.84999999998</v>
      </c>
    </row>
    <row r="78" spans="1:6" ht="86.1" customHeight="1" x14ac:dyDescent="0.2">
      <c r="A78" s="30" t="s">
        <v>148</v>
      </c>
      <c r="B78" s="104" t="s">
        <v>32</v>
      </c>
      <c r="C78" s="105" t="s">
        <v>149</v>
      </c>
      <c r="D78" s="106">
        <v>430000</v>
      </c>
      <c r="E78" s="106">
        <v>97497.15</v>
      </c>
      <c r="F78" s="107">
        <f t="shared" si="1"/>
        <v>332502.84999999998</v>
      </c>
    </row>
    <row r="79" spans="1:6" ht="73.7" customHeight="1" x14ac:dyDescent="0.2">
      <c r="A79" s="29" t="s">
        <v>150</v>
      </c>
      <c r="B79" s="104" t="s">
        <v>32</v>
      </c>
      <c r="C79" s="105" t="s">
        <v>151</v>
      </c>
      <c r="D79" s="106">
        <v>430000</v>
      </c>
      <c r="E79" s="106">
        <v>97497.15</v>
      </c>
      <c r="F79" s="107">
        <f t="shared" si="1"/>
        <v>332502.84999999998</v>
      </c>
    </row>
    <row r="80" spans="1:6" ht="24.6" customHeight="1" x14ac:dyDescent="0.2">
      <c r="A80" s="29" t="s">
        <v>152</v>
      </c>
      <c r="B80" s="104" t="s">
        <v>32</v>
      </c>
      <c r="C80" s="105" t="s">
        <v>153</v>
      </c>
      <c r="D80" s="106">
        <v>15100</v>
      </c>
      <c r="E80" s="106">
        <v>7023.79</v>
      </c>
      <c r="F80" s="107">
        <f t="shared" si="1"/>
        <v>8076.21</v>
      </c>
    </row>
    <row r="81" spans="1:6" ht="15" x14ac:dyDescent="0.2">
      <c r="A81" s="29" t="s">
        <v>154</v>
      </c>
      <c r="B81" s="104" t="s">
        <v>32</v>
      </c>
      <c r="C81" s="105" t="s">
        <v>155</v>
      </c>
      <c r="D81" s="106">
        <v>15100</v>
      </c>
      <c r="E81" s="106">
        <v>7023.79</v>
      </c>
      <c r="F81" s="107">
        <f t="shared" si="1"/>
        <v>8076.21</v>
      </c>
    </row>
    <row r="82" spans="1:6" ht="36.950000000000003" customHeight="1" x14ac:dyDescent="0.2">
      <c r="A82" s="29" t="s">
        <v>156</v>
      </c>
      <c r="B82" s="104" t="s">
        <v>32</v>
      </c>
      <c r="C82" s="105" t="s">
        <v>157</v>
      </c>
      <c r="D82" s="106">
        <v>15100</v>
      </c>
      <c r="E82" s="106">
        <v>7023.79</v>
      </c>
      <c r="F82" s="107">
        <f t="shared" si="1"/>
        <v>8076.21</v>
      </c>
    </row>
    <row r="83" spans="1:6" ht="36.950000000000003" customHeight="1" x14ac:dyDescent="0.2">
      <c r="A83" s="29" t="s">
        <v>158</v>
      </c>
      <c r="B83" s="104" t="s">
        <v>32</v>
      </c>
      <c r="C83" s="105" t="s">
        <v>159</v>
      </c>
      <c r="D83" s="106">
        <v>15100</v>
      </c>
      <c r="E83" s="106">
        <v>7023.79</v>
      </c>
      <c r="F83" s="107">
        <f t="shared" si="1"/>
        <v>8076.21</v>
      </c>
    </row>
    <row r="84" spans="1:6" ht="24.6" customHeight="1" x14ac:dyDescent="0.2">
      <c r="A84" s="29" t="s">
        <v>160</v>
      </c>
      <c r="B84" s="104" t="s">
        <v>32</v>
      </c>
      <c r="C84" s="105" t="s">
        <v>161</v>
      </c>
      <c r="D84" s="106">
        <v>471600</v>
      </c>
      <c r="E84" s="106">
        <v>471571.44</v>
      </c>
      <c r="F84" s="107">
        <f t="shared" si="1"/>
        <v>28.559999999997672</v>
      </c>
    </row>
    <row r="85" spans="1:6" ht="86.1" customHeight="1" x14ac:dyDescent="0.2">
      <c r="A85" s="30" t="s">
        <v>162</v>
      </c>
      <c r="B85" s="104" t="s">
        <v>32</v>
      </c>
      <c r="C85" s="105" t="s">
        <v>163</v>
      </c>
      <c r="D85" s="106">
        <v>15000</v>
      </c>
      <c r="E85" s="106">
        <v>15000</v>
      </c>
      <c r="F85" s="107" t="str">
        <f t="shared" ref="F85:F111" si="2">IF(OR(D85="-",IF(E85="-",0,E85)&gt;=IF(D85="-",0,D85)),"-",IF(D85="-",0,D85)-IF(E85="-",0,E85))</f>
        <v>-</v>
      </c>
    </row>
    <row r="86" spans="1:6" ht="98.45" customHeight="1" x14ac:dyDescent="0.2">
      <c r="A86" s="30" t="s">
        <v>164</v>
      </c>
      <c r="B86" s="104" t="s">
        <v>32</v>
      </c>
      <c r="C86" s="105" t="s">
        <v>165</v>
      </c>
      <c r="D86" s="106">
        <v>15000</v>
      </c>
      <c r="E86" s="106">
        <v>15000</v>
      </c>
      <c r="F86" s="107" t="str">
        <f t="shared" si="2"/>
        <v>-</v>
      </c>
    </row>
    <row r="87" spans="1:6" ht="98.45" customHeight="1" x14ac:dyDescent="0.2">
      <c r="A87" s="30" t="s">
        <v>166</v>
      </c>
      <c r="B87" s="104" t="s">
        <v>32</v>
      </c>
      <c r="C87" s="105" t="s">
        <v>167</v>
      </c>
      <c r="D87" s="106">
        <v>15000</v>
      </c>
      <c r="E87" s="106">
        <v>15000</v>
      </c>
      <c r="F87" s="107" t="str">
        <f t="shared" si="2"/>
        <v>-</v>
      </c>
    </row>
    <row r="88" spans="1:6" ht="36.950000000000003" customHeight="1" x14ac:dyDescent="0.2">
      <c r="A88" s="29" t="s">
        <v>168</v>
      </c>
      <c r="B88" s="104" t="s">
        <v>32</v>
      </c>
      <c r="C88" s="105" t="s">
        <v>169</v>
      </c>
      <c r="D88" s="106">
        <v>456600</v>
      </c>
      <c r="E88" s="106">
        <v>456571.44</v>
      </c>
      <c r="F88" s="107">
        <f t="shared" si="2"/>
        <v>28.559999999997672</v>
      </c>
    </row>
    <row r="89" spans="1:6" ht="36.950000000000003" customHeight="1" x14ac:dyDescent="0.2">
      <c r="A89" s="29" t="s">
        <v>170</v>
      </c>
      <c r="B89" s="104" t="s">
        <v>32</v>
      </c>
      <c r="C89" s="105" t="s">
        <v>171</v>
      </c>
      <c r="D89" s="106">
        <v>456600</v>
      </c>
      <c r="E89" s="106">
        <v>456571.44</v>
      </c>
      <c r="F89" s="107">
        <f t="shared" si="2"/>
        <v>28.559999999997672</v>
      </c>
    </row>
    <row r="90" spans="1:6" ht="49.15" customHeight="1" x14ac:dyDescent="0.2">
      <c r="A90" s="29" t="s">
        <v>172</v>
      </c>
      <c r="B90" s="104" t="s">
        <v>32</v>
      </c>
      <c r="C90" s="105" t="s">
        <v>173</v>
      </c>
      <c r="D90" s="106">
        <v>456600</v>
      </c>
      <c r="E90" s="106">
        <v>456571.44</v>
      </c>
      <c r="F90" s="107">
        <f t="shared" si="2"/>
        <v>28.559999999997672</v>
      </c>
    </row>
    <row r="91" spans="1:6" ht="15" x14ac:dyDescent="0.2">
      <c r="A91" s="29" t="s">
        <v>174</v>
      </c>
      <c r="B91" s="104" t="s">
        <v>32</v>
      </c>
      <c r="C91" s="105" t="s">
        <v>175</v>
      </c>
      <c r="D91" s="106">
        <v>12300</v>
      </c>
      <c r="E91" s="106" t="s">
        <v>45</v>
      </c>
      <c r="F91" s="107">
        <f t="shared" si="2"/>
        <v>12300</v>
      </c>
    </row>
    <row r="92" spans="1:6" ht="110.65" customHeight="1" x14ac:dyDescent="0.2">
      <c r="A92" s="30" t="s">
        <v>176</v>
      </c>
      <c r="B92" s="104" t="s">
        <v>32</v>
      </c>
      <c r="C92" s="105" t="s">
        <v>177</v>
      </c>
      <c r="D92" s="106">
        <v>12300</v>
      </c>
      <c r="E92" s="106" t="s">
        <v>45</v>
      </c>
      <c r="F92" s="107">
        <f t="shared" si="2"/>
        <v>12300</v>
      </c>
    </row>
    <row r="93" spans="1:6" ht="86.1" customHeight="1" x14ac:dyDescent="0.2">
      <c r="A93" s="30" t="s">
        <v>178</v>
      </c>
      <c r="B93" s="104" t="s">
        <v>32</v>
      </c>
      <c r="C93" s="105" t="s">
        <v>179</v>
      </c>
      <c r="D93" s="106">
        <v>12300</v>
      </c>
      <c r="E93" s="106" t="s">
        <v>45</v>
      </c>
      <c r="F93" s="107">
        <f t="shared" si="2"/>
        <v>12300</v>
      </c>
    </row>
    <row r="94" spans="1:6" ht="73.7" customHeight="1" x14ac:dyDescent="0.2">
      <c r="A94" s="29" t="s">
        <v>180</v>
      </c>
      <c r="B94" s="104" t="s">
        <v>32</v>
      </c>
      <c r="C94" s="105" t="s">
        <v>181</v>
      </c>
      <c r="D94" s="106">
        <v>12300</v>
      </c>
      <c r="E94" s="106" t="s">
        <v>45</v>
      </c>
      <c r="F94" s="107">
        <f t="shared" si="2"/>
        <v>12300</v>
      </c>
    </row>
    <row r="95" spans="1:6" ht="15" x14ac:dyDescent="0.2">
      <c r="A95" s="29" t="s">
        <v>182</v>
      </c>
      <c r="B95" s="104" t="s">
        <v>32</v>
      </c>
      <c r="C95" s="105" t="s">
        <v>183</v>
      </c>
      <c r="D95" s="106">
        <v>66700</v>
      </c>
      <c r="E95" s="106">
        <v>111203.43</v>
      </c>
      <c r="F95" s="107" t="str">
        <f t="shared" si="2"/>
        <v>-</v>
      </c>
    </row>
    <row r="96" spans="1:6" ht="15" x14ac:dyDescent="0.2">
      <c r="A96" s="29" t="s">
        <v>184</v>
      </c>
      <c r="B96" s="104" t="s">
        <v>32</v>
      </c>
      <c r="C96" s="105" t="s">
        <v>185</v>
      </c>
      <c r="D96" s="106" t="s">
        <v>45</v>
      </c>
      <c r="E96" s="106">
        <v>44570.879999999997</v>
      </c>
      <c r="F96" s="107" t="str">
        <f t="shared" si="2"/>
        <v>-</v>
      </c>
    </row>
    <row r="97" spans="1:6" ht="24.6" customHeight="1" x14ac:dyDescent="0.2">
      <c r="A97" s="29" t="s">
        <v>186</v>
      </c>
      <c r="B97" s="104" t="s">
        <v>32</v>
      </c>
      <c r="C97" s="105" t="s">
        <v>187</v>
      </c>
      <c r="D97" s="106" t="s">
        <v>45</v>
      </c>
      <c r="E97" s="106">
        <v>44570.879999999997</v>
      </c>
      <c r="F97" s="107" t="str">
        <f t="shared" si="2"/>
        <v>-</v>
      </c>
    </row>
    <row r="98" spans="1:6" ht="15" x14ac:dyDescent="0.2">
      <c r="A98" s="29" t="s">
        <v>188</v>
      </c>
      <c r="B98" s="104" t="s">
        <v>32</v>
      </c>
      <c r="C98" s="105" t="s">
        <v>189</v>
      </c>
      <c r="D98" s="106">
        <v>66700</v>
      </c>
      <c r="E98" s="106">
        <v>66632.55</v>
      </c>
      <c r="F98" s="107">
        <f t="shared" si="2"/>
        <v>67.44999999999709</v>
      </c>
    </row>
    <row r="99" spans="1:6" ht="24.6" customHeight="1" x14ac:dyDescent="0.2">
      <c r="A99" s="29" t="s">
        <v>190</v>
      </c>
      <c r="B99" s="104" t="s">
        <v>32</v>
      </c>
      <c r="C99" s="105" t="s">
        <v>191</v>
      </c>
      <c r="D99" s="106">
        <v>66700</v>
      </c>
      <c r="E99" s="106">
        <v>66632.55</v>
      </c>
      <c r="F99" s="107">
        <f t="shared" si="2"/>
        <v>67.44999999999709</v>
      </c>
    </row>
    <row r="100" spans="1:6" ht="15" x14ac:dyDescent="0.2">
      <c r="A100" s="29" t="s">
        <v>192</v>
      </c>
      <c r="B100" s="104" t="s">
        <v>32</v>
      </c>
      <c r="C100" s="105" t="s">
        <v>193</v>
      </c>
      <c r="D100" s="106">
        <v>154313300</v>
      </c>
      <c r="E100" s="106">
        <v>3338682.16</v>
      </c>
      <c r="F100" s="107">
        <f t="shared" si="2"/>
        <v>150974617.84</v>
      </c>
    </row>
    <row r="101" spans="1:6" ht="36.950000000000003" customHeight="1" x14ac:dyDescent="0.2">
      <c r="A101" s="29" t="s">
        <v>194</v>
      </c>
      <c r="B101" s="104" t="s">
        <v>32</v>
      </c>
      <c r="C101" s="105" t="s">
        <v>195</v>
      </c>
      <c r="D101" s="106">
        <v>154313300</v>
      </c>
      <c r="E101" s="106">
        <v>3338682.16</v>
      </c>
      <c r="F101" s="107">
        <f t="shared" si="2"/>
        <v>150974617.84</v>
      </c>
    </row>
    <row r="102" spans="1:6" ht="24.6" customHeight="1" x14ac:dyDescent="0.2">
      <c r="A102" s="29" t="s">
        <v>196</v>
      </c>
      <c r="B102" s="104" t="s">
        <v>32</v>
      </c>
      <c r="C102" s="105" t="s">
        <v>197</v>
      </c>
      <c r="D102" s="106">
        <v>14438700</v>
      </c>
      <c r="E102" s="106">
        <v>3300000</v>
      </c>
      <c r="F102" s="107">
        <f t="shared" si="2"/>
        <v>11138700</v>
      </c>
    </row>
    <row r="103" spans="1:6" ht="36.950000000000003" customHeight="1" x14ac:dyDescent="0.2">
      <c r="A103" s="29" t="s">
        <v>198</v>
      </c>
      <c r="B103" s="104" t="s">
        <v>32</v>
      </c>
      <c r="C103" s="105" t="s">
        <v>199</v>
      </c>
      <c r="D103" s="106">
        <v>14438700</v>
      </c>
      <c r="E103" s="106">
        <v>3300000</v>
      </c>
      <c r="F103" s="107">
        <f t="shared" si="2"/>
        <v>11138700</v>
      </c>
    </row>
    <row r="104" spans="1:6" ht="24.6" customHeight="1" x14ac:dyDescent="0.2">
      <c r="A104" s="29" t="s">
        <v>200</v>
      </c>
      <c r="B104" s="104" t="s">
        <v>32</v>
      </c>
      <c r="C104" s="105" t="s">
        <v>201</v>
      </c>
      <c r="D104" s="106">
        <v>240400</v>
      </c>
      <c r="E104" s="106">
        <v>38682.160000000003</v>
      </c>
      <c r="F104" s="107">
        <f t="shared" si="2"/>
        <v>201717.84</v>
      </c>
    </row>
    <row r="105" spans="1:6" ht="36.950000000000003" customHeight="1" x14ac:dyDescent="0.2">
      <c r="A105" s="29" t="s">
        <v>202</v>
      </c>
      <c r="B105" s="104" t="s">
        <v>32</v>
      </c>
      <c r="C105" s="105" t="s">
        <v>203</v>
      </c>
      <c r="D105" s="106">
        <v>200</v>
      </c>
      <c r="E105" s="106">
        <v>200</v>
      </c>
      <c r="F105" s="107" t="str">
        <f t="shared" si="2"/>
        <v>-</v>
      </c>
    </row>
    <row r="106" spans="1:6" ht="36.950000000000003" customHeight="1" x14ac:dyDescent="0.2">
      <c r="A106" s="29" t="s">
        <v>204</v>
      </c>
      <c r="B106" s="104" t="s">
        <v>32</v>
      </c>
      <c r="C106" s="105" t="s">
        <v>205</v>
      </c>
      <c r="D106" s="106">
        <v>200</v>
      </c>
      <c r="E106" s="106">
        <v>200</v>
      </c>
      <c r="F106" s="107" t="str">
        <f t="shared" si="2"/>
        <v>-</v>
      </c>
    </row>
    <row r="107" spans="1:6" ht="36.950000000000003" customHeight="1" x14ac:dyDescent="0.2">
      <c r="A107" s="29" t="s">
        <v>206</v>
      </c>
      <c r="B107" s="104" t="s">
        <v>32</v>
      </c>
      <c r="C107" s="105" t="s">
        <v>207</v>
      </c>
      <c r="D107" s="106">
        <v>240200</v>
      </c>
      <c r="E107" s="106">
        <v>38482.160000000003</v>
      </c>
      <c r="F107" s="107">
        <f t="shared" si="2"/>
        <v>201717.84</v>
      </c>
    </row>
    <row r="108" spans="1:6" ht="49.15" customHeight="1" x14ac:dyDescent="0.2">
      <c r="A108" s="29" t="s">
        <v>208</v>
      </c>
      <c r="B108" s="104" t="s">
        <v>32</v>
      </c>
      <c r="C108" s="105" t="s">
        <v>209</v>
      </c>
      <c r="D108" s="106">
        <v>240200</v>
      </c>
      <c r="E108" s="106">
        <v>38482.160000000003</v>
      </c>
      <c r="F108" s="107">
        <f t="shared" si="2"/>
        <v>201717.84</v>
      </c>
    </row>
    <row r="109" spans="1:6" ht="15" x14ac:dyDescent="0.2">
      <c r="A109" s="29" t="s">
        <v>210</v>
      </c>
      <c r="B109" s="104" t="s">
        <v>32</v>
      </c>
      <c r="C109" s="105" t="s">
        <v>211</v>
      </c>
      <c r="D109" s="106">
        <v>139634200</v>
      </c>
      <c r="E109" s="106" t="s">
        <v>45</v>
      </c>
      <c r="F109" s="107">
        <f t="shared" si="2"/>
        <v>139634200</v>
      </c>
    </row>
    <row r="110" spans="1:6" ht="24.6" customHeight="1" x14ac:dyDescent="0.2">
      <c r="A110" s="29" t="s">
        <v>212</v>
      </c>
      <c r="B110" s="104" t="s">
        <v>32</v>
      </c>
      <c r="C110" s="105" t="s">
        <v>213</v>
      </c>
      <c r="D110" s="106">
        <v>139634200</v>
      </c>
      <c r="E110" s="106" t="s">
        <v>45</v>
      </c>
      <c r="F110" s="107">
        <f t="shared" si="2"/>
        <v>139634200</v>
      </c>
    </row>
    <row r="111" spans="1:6" ht="24.6" customHeight="1" x14ac:dyDescent="0.2">
      <c r="A111" s="29" t="s">
        <v>214</v>
      </c>
      <c r="B111" s="104" t="s">
        <v>32</v>
      </c>
      <c r="C111" s="105" t="s">
        <v>215</v>
      </c>
      <c r="D111" s="106">
        <v>139634200</v>
      </c>
      <c r="E111" s="106" t="s">
        <v>45</v>
      </c>
      <c r="F111" s="107">
        <f t="shared" si="2"/>
        <v>139634200</v>
      </c>
    </row>
    <row r="112" spans="1:6" ht="12.75" customHeight="1" x14ac:dyDescent="0.2">
      <c r="A112" s="31"/>
      <c r="B112" s="32"/>
      <c r="C112" s="32"/>
      <c r="D112" s="33"/>
      <c r="E112" s="33"/>
      <c r="F112" s="3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98425196850393704" right="0.98425196850393704" top="0.39370078740157483" bottom="0.39370078740157483" header="0" footer="0"/>
  <pageSetup paperSize="9" scale="57"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F333"/>
  <sheetViews>
    <sheetView showGridLines="0" topLeftCell="A321" workbookViewId="0">
      <selection activeCell="B13" sqref="B13:F333"/>
    </sheetView>
  </sheetViews>
  <sheetFormatPr defaultRowHeight="12.75" customHeight="1" x14ac:dyDescent="0.2"/>
  <cols>
    <col min="1" max="1" width="45.7109375" customWidth="1"/>
    <col min="2" max="2" width="6" customWidth="1"/>
    <col min="3" max="3" width="34" customWidth="1"/>
    <col min="4" max="4" width="18.85546875" customWidth="1"/>
    <col min="5" max="6" width="18.7109375" customWidth="1"/>
  </cols>
  <sheetData>
    <row r="2" spans="1:6" ht="15" customHeight="1" x14ac:dyDescent="0.25">
      <c r="A2" s="82" t="s">
        <v>216</v>
      </c>
      <c r="B2" s="82"/>
      <c r="C2" s="82"/>
      <c r="D2" s="82"/>
      <c r="E2" s="1"/>
      <c r="F2" s="14" t="s">
        <v>217</v>
      </c>
    </row>
    <row r="3" spans="1:6" ht="13.5" customHeight="1" x14ac:dyDescent="0.2">
      <c r="A3" s="5"/>
      <c r="B3" s="5"/>
      <c r="C3" s="34"/>
      <c r="D3" s="10"/>
      <c r="E3" s="10"/>
      <c r="F3" s="10"/>
    </row>
    <row r="4" spans="1:6" ht="10.15" customHeight="1" x14ac:dyDescent="0.2">
      <c r="A4" s="89" t="s">
        <v>22</v>
      </c>
      <c r="B4" s="70" t="s">
        <v>23</v>
      </c>
      <c r="C4" s="87" t="s">
        <v>218</v>
      </c>
      <c r="D4" s="73" t="s">
        <v>25</v>
      </c>
      <c r="E4" s="92" t="s">
        <v>26</v>
      </c>
      <c r="F4" s="79" t="s">
        <v>27</v>
      </c>
    </row>
    <row r="5" spans="1:6" ht="5.45" customHeight="1" x14ac:dyDescent="0.2">
      <c r="A5" s="90"/>
      <c r="B5" s="71"/>
      <c r="C5" s="88"/>
      <c r="D5" s="74"/>
      <c r="E5" s="93"/>
      <c r="F5" s="80"/>
    </row>
    <row r="6" spans="1:6" ht="9.6" customHeight="1" x14ac:dyDescent="0.2">
      <c r="A6" s="90"/>
      <c r="B6" s="71"/>
      <c r="C6" s="88"/>
      <c r="D6" s="74"/>
      <c r="E6" s="93"/>
      <c r="F6" s="80"/>
    </row>
    <row r="7" spans="1:6" ht="6" customHeight="1" x14ac:dyDescent="0.2">
      <c r="A7" s="90"/>
      <c r="B7" s="71"/>
      <c r="C7" s="88"/>
      <c r="D7" s="74"/>
      <c r="E7" s="93"/>
      <c r="F7" s="80"/>
    </row>
    <row r="8" spans="1:6" ht="6.6" customHeight="1" x14ac:dyDescent="0.2">
      <c r="A8" s="90"/>
      <c r="B8" s="71"/>
      <c r="C8" s="88"/>
      <c r="D8" s="74"/>
      <c r="E8" s="93"/>
      <c r="F8" s="80"/>
    </row>
    <row r="9" spans="1:6" ht="10.9" customHeight="1" x14ac:dyDescent="0.2">
      <c r="A9" s="90"/>
      <c r="B9" s="71"/>
      <c r="C9" s="88"/>
      <c r="D9" s="74"/>
      <c r="E9" s="93"/>
      <c r="F9" s="80"/>
    </row>
    <row r="10" spans="1:6" ht="4.1500000000000004" hidden="1" customHeight="1" x14ac:dyDescent="0.2">
      <c r="A10" s="90"/>
      <c r="B10" s="71"/>
      <c r="C10" s="35"/>
      <c r="D10" s="74"/>
      <c r="E10" s="36"/>
      <c r="F10" s="37"/>
    </row>
    <row r="11" spans="1:6" ht="13.15" hidden="1" customHeight="1" x14ac:dyDescent="0.2">
      <c r="A11" s="91"/>
      <c r="B11" s="72"/>
      <c r="C11" s="38"/>
      <c r="D11" s="75"/>
      <c r="E11" s="39"/>
      <c r="F11" s="40"/>
    </row>
    <row r="12" spans="1:6" ht="13.5" customHeight="1" x14ac:dyDescent="0.2">
      <c r="A12" s="19">
        <v>1</v>
      </c>
      <c r="B12" s="20">
        <v>2</v>
      </c>
      <c r="C12" s="21">
        <v>3</v>
      </c>
      <c r="D12" s="22" t="s">
        <v>28</v>
      </c>
      <c r="E12" s="41" t="s">
        <v>29</v>
      </c>
      <c r="F12" s="24" t="s">
        <v>30</v>
      </c>
    </row>
    <row r="13" spans="1:6" ht="15.75" x14ac:dyDescent="0.25">
      <c r="A13" s="42" t="s">
        <v>219</v>
      </c>
      <c r="B13" s="108" t="s">
        <v>220</v>
      </c>
      <c r="C13" s="109" t="s">
        <v>221</v>
      </c>
      <c r="D13" s="110">
        <v>173684400</v>
      </c>
      <c r="E13" s="111">
        <v>6220373.7199999997</v>
      </c>
      <c r="F13" s="112">
        <f>IF(OR(D13="-",IF(E13="-",0,E13)&gt;=IF(D13="-",0,D13)),"-",IF(D13="-",0,D13)-IF(E13="-",0,E13))</f>
        <v>167464026.28</v>
      </c>
    </row>
    <row r="14" spans="1:6" ht="15" x14ac:dyDescent="0.2">
      <c r="A14" s="45" t="s">
        <v>34</v>
      </c>
      <c r="B14" s="113"/>
      <c r="C14" s="114"/>
      <c r="D14" s="115"/>
      <c r="E14" s="116"/>
      <c r="F14" s="117"/>
    </row>
    <row r="15" spans="1:6" ht="24.6" customHeight="1" x14ac:dyDescent="0.2">
      <c r="A15" s="25" t="s">
        <v>14</v>
      </c>
      <c r="B15" s="118" t="s">
        <v>220</v>
      </c>
      <c r="C15" s="97" t="s">
        <v>222</v>
      </c>
      <c r="D15" s="98">
        <v>173684400</v>
      </c>
      <c r="E15" s="119">
        <v>6220373.7199999997</v>
      </c>
      <c r="F15" s="120">
        <f t="shared" ref="F15:F78" si="0">IF(OR(D15="-",IF(E15="-",0,E15)&gt;=IF(D15="-",0,D15)),"-",IF(D15="-",0,D15)-IF(E15="-",0,E15))</f>
        <v>167464026.28</v>
      </c>
    </row>
    <row r="16" spans="1:6" ht="15.75" x14ac:dyDescent="0.25">
      <c r="A16" s="42" t="s">
        <v>223</v>
      </c>
      <c r="B16" s="108" t="s">
        <v>220</v>
      </c>
      <c r="C16" s="109" t="s">
        <v>224</v>
      </c>
      <c r="D16" s="110">
        <v>9650600</v>
      </c>
      <c r="E16" s="111">
        <v>1990824.55</v>
      </c>
      <c r="F16" s="112">
        <f t="shared" si="0"/>
        <v>7659775.4500000002</v>
      </c>
    </row>
    <row r="17" spans="1:6" ht="49.15" customHeight="1" x14ac:dyDescent="0.25">
      <c r="A17" s="42" t="s">
        <v>225</v>
      </c>
      <c r="B17" s="108" t="s">
        <v>220</v>
      </c>
      <c r="C17" s="109" t="s">
        <v>226</v>
      </c>
      <c r="D17" s="110">
        <v>8187600</v>
      </c>
      <c r="E17" s="111">
        <v>1724924.69</v>
      </c>
      <c r="F17" s="112">
        <f t="shared" si="0"/>
        <v>6462675.3100000005</v>
      </c>
    </row>
    <row r="18" spans="1:6" ht="49.15" customHeight="1" x14ac:dyDescent="0.2">
      <c r="A18" s="25" t="s">
        <v>225</v>
      </c>
      <c r="B18" s="118" t="s">
        <v>220</v>
      </c>
      <c r="C18" s="97" t="s">
        <v>227</v>
      </c>
      <c r="D18" s="98">
        <v>5400</v>
      </c>
      <c r="E18" s="119">
        <v>5320</v>
      </c>
      <c r="F18" s="120">
        <f t="shared" si="0"/>
        <v>80</v>
      </c>
    </row>
    <row r="19" spans="1:6" ht="61.5" customHeight="1" x14ac:dyDescent="0.2">
      <c r="A19" s="25" t="s">
        <v>228</v>
      </c>
      <c r="B19" s="118" t="s">
        <v>220</v>
      </c>
      <c r="C19" s="97" t="s">
        <v>229</v>
      </c>
      <c r="D19" s="98">
        <v>5400</v>
      </c>
      <c r="E19" s="119">
        <v>5320</v>
      </c>
      <c r="F19" s="120">
        <f t="shared" si="0"/>
        <v>80</v>
      </c>
    </row>
    <row r="20" spans="1:6" ht="86.1" customHeight="1" x14ac:dyDescent="0.2">
      <c r="A20" s="47" t="s">
        <v>230</v>
      </c>
      <c r="B20" s="118" t="s">
        <v>220</v>
      </c>
      <c r="C20" s="97" t="s">
        <v>231</v>
      </c>
      <c r="D20" s="98">
        <v>5400</v>
      </c>
      <c r="E20" s="119">
        <v>5320</v>
      </c>
      <c r="F20" s="120">
        <f t="shared" si="0"/>
        <v>80</v>
      </c>
    </row>
    <row r="21" spans="1:6" ht="24.6" customHeight="1" x14ac:dyDescent="0.2">
      <c r="A21" s="25" t="s">
        <v>232</v>
      </c>
      <c r="B21" s="118" t="s">
        <v>220</v>
      </c>
      <c r="C21" s="97" t="s">
        <v>233</v>
      </c>
      <c r="D21" s="98">
        <v>5400</v>
      </c>
      <c r="E21" s="119">
        <v>5320</v>
      </c>
      <c r="F21" s="120">
        <f t="shared" si="0"/>
        <v>80</v>
      </c>
    </row>
    <row r="22" spans="1:6" ht="36.950000000000003" customHeight="1" x14ac:dyDescent="0.2">
      <c r="A22" s="25" t="s">
        <v>234</v>
      </c>
      <c r="B22" s="118" t="s">
        <v>220</v>
      </c>
      <c r="C22" s="97" t="s">
        <v>235</v>
      </c>
      <c r="D22" s="98">
        <v>5400</v>
      </c>
      <c r="E22" s="119">
        <v>5320</v>
      </c>
      <c r="F22" s="120">
        <f t="shared" si="0"/>
        <v>80</v>
      </c>
    </row>
    <row r="23" spans="1:6" ht="36.950000000000003" customHeight="1" x14ac:dyDescent="0.2">
      <c r="A23" s="25" t="s">
        <v>721</v>
      </c>
      <c r="B23" s="118" t="s">
        <v>220</v>
      </c>
      <c r="C23" s="97" t="s">
        <v>236</v>
      </c>
      <c r="D23" s="98">
        <v>5400</v>
      </c>
      <c r="E23" s="119">
        <v>5320</v>
      </c>
      <c r="F23" s="120">
        <f t="shared" si="0"/>
        <v>80</v>
      </c>
    </row>
    <row r="24" spans="1:6" ht="49.15" customHeight="1" x14ac:dyDescent="0.2">
      <c r="A24" s="25" t="s">
        <v>225</v>
      </c>
      <c r="B24" s="118" t="s">
        <v>220</v>
      </c>
      <c r="C24" s="97" t="s">
        <v>237</v>
      </c>
      <c r="D24" s="98">
        <v>450700</v>
      </c>
      <c r="E24" s="119">
        <v>233755.56</v>
      </c>
      <c r="F24" s="120">
        <f t="shared" si="0"/>
        <v>216944.44</v>
      </c>
    </row>
    <row r="25" spans="1:6" ht="61.5" customHeight="1" x14ac:dyDescent="0.2">
      <c r="A25" s="25" t="s">
        <v>238</v>
      </c>
      <c r="B25" s="118" t="s">
        <v>220</v>
      </c>
      <c r="C25" s="97" t="s">
        <v>239</v>
      </c>
      <c r="D25" s="98">
        <v>450700</v>
      </c>
      <c r="E25" s="119">
        <v>233755.56</v>
      </c>
      <c r="F25" s="120">
        <f t="shared" si="0"/>
        <v>216944.44</v>
      </c>
    </row>
    <row r="26" spans="1:6" ht="86.1" customHeight="1" x14ac:dyDescent="0.2">
      <c r="A26" s="47" t="s">
        <v>240</v>
      </c>
      <c r="B26" s="118" t="s">
        <v>220</v>
      </c>
      <c r="C26" s="97" t="s">
        <v>241</v>
      </c>
      <c r="D26" s="98">
        <v>48300</v>
      </c>
      <c r="E26" s="119" t="s">
        <v>45</v>
      </c>
      <c r="F26" s="120">
        <f t="shared" si="0"/>
        <v>48300</v>
      </c>
    </row>
    <row r="27" spans="1:6" ht="24.6" customHeight="1" x14ac:dyDescent="0.2">
      <c r="A27" s="25" t="s">
        <v>232</v>
      </c>
      <c r="B27" s="118" t="s">
        <v>220</v>
      </c>
      <c r="C27" s="97" t="s">
        <v>242</v>
      </c>
      <c r="D27" s="98">
        <v>48300</v>
      </c>
      <c r="E27" s="119" t="s">
        <v>45</v>
      </c>
      <c r="F27" s="120">
        <f t="shared" si="0"/>
        <v>48300</v>
      </c>
    </row>
    <row r="28" spans="1:6" ht="36.950000000000003" customHeight="1" x14ac:dyDescent="0.2">
      <c r="A28" s="25" t="s">
        <v>234</v>
      </c>
      <c r="B28" s="118" t="s">
        <v>220</v>
      </c>
      <c r="C28" s="97" t="s">
        <v>243</v>
      </c>
      <c r="D28" s="98">
        <v>48300</v>
      </c>
      <c r="E28" s="119" t="s">
        <v>45</v>
      </c>
      <c r="F28" s="120">
        <f t="shared" si="0"/>
        <v>48300</v>
      </c>
    </row>
    <row r="29" spans="1:6" ht="36.950000000000003" customHeight="1" x14ac:dyDescent="0.2">
      <c r="A29" s="25" t="s">
        <v>721</v>
      </c>
      <c r="B29" s="118" t="s">
        <v>220</v>
      </c>
      <c r="C29" s="97" t="s">
        <v>244</v>
      </c>
      <c r="D29" s="98">
        <v>48300</v>
      </c>
      <c r="E29" s="119" t="s">
        <v>45</v>
      </c>
      <c r="F29" s="120">
        <f t="shared" si="0"/>
        <v>48300</v>
      </c>
    </row>
    <row r="30" spans="1:6" ht="98.45" customHeight="1" x14ac:dyDescent="0.2">
      <c r="A30" s="47" t="s">
        <v>245</v>
      </c>
      <c r="B30" s="118" t="s">
        <v>220</v>
      </c>
      <c r="C30" s="97" t="s">
        <v>246</v>
      </c>
      <c r="D30" s="98">
        <v>402400</v>
      </c>
      <c r="E30" s="119">
        <v>233755.56</v>
      </c>
      <c r="F30" s="120">
        <f t="shared" si="0"/>
        <v>168644.44</v>
      </c>
    </row>
    <row r="31" spans="1:6" ht="24.6" customHeight="1" x14ac:dyDescent="0.2">
      <c r="A31" s="25" t="s">
        <v>232</v>
      </c>
      <c r="B31" s="118" t="s">
        <v>220</v>
      </c>
      <c r="C31" s="97" t="s">
        <v>247</v>
      </c>
      <c r="D31" s="98">
        <v>402400</v>
      </c>
      <c r="E31" s="119">
        <v>233755.56</v>
      </c>
      <c r="F31" s="120">
        <f t="shared" si="0"/>
        <v>168644.44</v>
      </c>
    </row>
    <row r="32" spans="1:6" ht="36.950000000000003" customHeight="1" x14ac:dyDescent="0.2">
      <c r="A32" s="25" t="s">
        <v>234</v>
      </c>
      <c r="B32" s="118" t="s">
        <v>220</v>
      </c>
      <c r="C32" s="97" t="s">
        <v>248</v>
      </c>
      <c r="D32" s="98">
        <v>402400</v>
      </c>
      <c r="E32" s="119">
        <v>233755.56</v>
      </c>
      <c r="F32" s="120">
        <f t="shared" si="0"/>
        <v>168644.44</v>
      </c>
    </row>
    <row r="33" spans="1:6" ht="36.950000000000003" customHeight="1" x14ac:dyDescent="0.2">
      <c r="A33" s="25" t="s">
        <v>721</v>
      </c>
      <c r="B33" s="118" t="s">
        <v>220</v>
      </c>
      <c r="C33" s="97" t="s">
        <v>249</v>
      </c>
      <c r="D33" s="98">
        <v>402400</v>
      </c>
      <c r="E33" s="119">
        <v>233755.56</v>
      </c>
      <c r="F33" s="120">
        <f t="shared" si="0"/>
        <v>168644.44</v>
      </c>
    </row>
    <row r="34" spans="1:6" ht="49.15" customHeight="1" x14ac:dyDescent="0.2">
      <c r="A34" s="25" t="s">
        <v>225</v>
      </c>
      <c r="B34" s="118" t="s">
        <v>220</v>
      </c>
      <c r="C34" s="97" t="s">
        <v>250</v>
      </c>
      <c r="D34" s="98">
        <v>7731300</v>
      </c>
      <c r="E34" s="119">
        <v>1485649.13</v>
      </c>
      <c r="F34" s="120">
        <f t="shared" si="0"/>
        <v>6245650.8700000001</v>
      </c>
    </row>
    <row r="35" spans="1:6" ht="61.5" customHeight="1" x14ac:dyDescent="0.2">
      <c r="A35" s="25" t="s">
        <v>251</v>
      </c>
      <c r="B35" s="118" t="s">
        <v>220</v>
      </c>
      <c r="C35" s="97" t="s">
        <v>252</v>
      </c>
      <c r="D35" s="98">
        <v>7731300</v>
      </c>
      <c r="E35" s="119">
        <v>1485649.13</v>
      </c>
      <c r="F35" s="120">
        <f t="shared" si="0"/>
        <v>6245650.8700000001</v>
      </c>
    </row>
    <row r="36" spans="1:6" ht="86.1" customHeight="1" x14ac:dyDescent="0.2">
      <c r="A36" s="47" t="s">
        <v>253</v>
      </c>
      <c r="B36" s="118" t="s">
        <v>220</v>
      </c>
      <c r="C36" s="97" t="s">
        <v>254</v>
      </c>
      <c r="D36" s="98">
        <v>6715700</v>
      </c>
      <c r="E36" s="119">
        <v>1189783.55</v>
      </c>
      <c r="F36" s="120">
        <f t="shared" si="0"/>
        <v>5525916.4500000002</v>
      </c>
    </row>
    <row r="37" spans="1:6" ht="61.5" customHeight="1" x14ac:dyDescent="0.2">
      <c r="A37" s="25" t="s">
        <v>255</v>
      </c>
      <c r="B37" s="118" t="s">
        <v>220</v>
      </c>
      <c r="C37" s="97" t="s">
        <v>256</v>
      </c>
      <c r="D37" s="98">
        <v>6715700</v>
      </c>
      <c r="E37" s="119">
        <v>1189783.55</v>
      </c>
      <c r="F37" s="120">
        <f t="shared" si="0"/>
        <v>5525916.4500000002</v>
      </c>
    </row>
    <row r="38" spans="1:6" ht="24.6" customHeight="1" x14ac:dyDescent="0.2">
      <c r="A38" s="25" t="s">
        <v>257</v>
      </c>
      <c r="B38" s="118" t="s">
        <v>220</v>
      </c>
      <c r="C38" s="97" t="s">
        <v>258</v>
      </c>
      <c r="D38" s="98">
        <v>6715700</v>
      </c>
      <c r="E38" s="119">
        <v>1189783.55</v>
      </c>
      <c r="F38" s="120">
        <f t="shared" si="0"/>
        <v>5525916.4500000002</v>
      </c>
    </row>
    <row r="39" spans="1:6" ht="24.6" customHeight="1" x14ac:dyDescent="0.2">
      <c r="A39" s="25" t="s">
        <v>259</v>
      </c>
      <c r="B39" s="118" t="s">
        <v>220</v>
      </c>
      <c r="C39" s="97" t="s">
        <v>260</v>
      </c>
      <c r="D39" s="98">
        <v>4828600</v>
      </c>
      <c r="E39" s="119">
        <v>971694.55</v>
      </c>
      <c r="F39" s="120">
        <f t="shared" si="0"/>
        <v>3856905.45</v>
      </c>
    </row>
    <row r="40" spans="1:6" ht="36.950000000000003" customHeight="1" x14ac:dyDescent="0.2">
      <c r="A40" s="25" t="s">
        <v>261</v>
      </c>
      <c r="B40" s="118" t="s">
        <v>220</v>
      </c>
      <c r="C40" s="97" t="s">
        <v>262</v>
      </c>
      <c r="D40" s="98">
        <v>428900</v>
      </c>
      <c r="E40" s="119">
        <v>9090</v>
      </c>
      <c r="F40" s="120">
        <f t="shared" si="0"/>
        <v>419810</v>
      </c>
    </row>
    <row r="41" spans="1:6" ht="49.15" customHeight="1" x14ac:dyDescent="0.2">
      <c r="A41" s="25" t="s">
        <v>263</v>
      </c>
      <c r="B41" s="118" t="s">
        <v>220</v>
      </c>
      <c r="C41" s="97" t="s">
        <v>264</v>
      </c>
      <c r="D41" s="98">
        <v>1458200</v>
      </c>
      <c r="E41" s="119">
        <v>208999</v>
      </c>
      <c r="F41" s="120">
        <f t="shared" si="0"/>
        <v>1249201</v>
      </c>
    </row>
    <row r="42" spans="1:6" ht="86.1" customHeight="1" x14ac:dyDescent="0.2">
      <c r="A42" s="47" t="s">
        <v>265</v>
      </c>
      <c r="B42" s="118" t="s">
        <v>220</v>
      </c>
      <c r="C42" s="97" t="s">
        <v>266</v>
      </c>
      <c r="D42" s="98">
        <v>672800</v>
      </c>
      <c r="E42" s="119">
        <v>216165.58</v>
      </c>
      <c r="F42" s="120">
        <f t="shared" si="0"/>
        <v>456634.42000000004</v>
      </c>
    </row>
    <row r="43" spans="1:6" ht="61.5" customHeight="1" x14ac:dyDescent="0.2">
      <c r="A43" s="25" t="s">
        <v>255</v>
      </c>
      <c r="B43" s="118" t="s">
        <v>220</v>
      </c>
      <c r="C43" s="97" t="s">
        <v>267</v>
      </c>
      <c r="D43" s="98">
        <v>17300</v>
      </c>
      <c r="E43" s="119">
        <v>1120</v>
      </c>
      <c r="F43" s="120">
        <f t="shared" si="0"/>
        <v>16180</v>
      </c>
    </row>
    <row r="44" spans="1:6" ht="24.6" customHeight="1" x14ac:dyDescent="0.2">
      <c r="A44" s="25" t="s">
        <v>257</v>
      </c>
      <c r="B44" s="118" t="s">
        <v>220</v>
      </c>
      <c r="C44" s="97" t="s">
        <v>268</v>
      </c>
      <c r="D44" s="98">
        <v>17300</v>
      </c>
      <c r="E44" s="119">
        <v>1120</v>
      </c>
      <c r="F44" s="120">
        <f t="shared" si="0"/>
        <v>16180</v>
      </c>
    </row>
    <row r="45" spans="1:6" ht="36.950000000000003" customHeight="1" x14ac:dyDescent="0.2">
      <c r="A45" s="25" t="s">
        <v>261</v>
      </c>
      <c r="B45" s="118" t="s">
        <v>220</v>
      </c>
      <c r="C45" s="97" t="s">
        <v>269</v>
      </c>
      <c r="D45" s="98">
        <v>17300</v>
      </c>
      <c r="E45" s="119">
        <v>1120</v>
      </c>
      <c r="F45" s="120">
        <f t="shared" si="0"/>
        <v>16180</v>
      </c>
    </row>
    <row r="46" spans="1:6" ht="24.6" customHeight="1" x14ac:dyDescent="0.2">
      <c r="A46" s="25" t="s">
        <v>232</v>
      </c>
      <c r="B46" s="118" t="s">
        <v>220</v>
      </c>
      <c r="C46" s="97" t="s">
        <v>270</v>
      </c>
      <c r="D46" s="98">
        <v>653100</v>
      </c>
      <c r="E46" s="119">
        <v>214802.83</v>
      </c>
      <c r="F46" s="120">
        <f t="shared" si="0"/>
        <v>438297.17000000004</v>
      </c>
    </row>
    <row r="47" spans="1:6" ht="36.950000000000003" customHeight="1" x14ac:dyDescent="0.2">
      <c r="A47" s="25" t="s">
        <v>234</v>
      </c>
      <c r="B47" s="118" t="s">
        <v>220</v>
      </c>
      <c r="C47" s="97" t="s">
        <v>271</v>
      </c>
      <c r="D47" s="98">
        <v>653100</v>
      </c>
      <c r="E47" s="119">
        <v>214802.83</v>
      </c>
      <c r="F47" s="120">
        <f t="shared" si="0"/>
        <v>438297.17000000004</v>
      </c>
    </row>
    <row r="48" spans="1:6" ht="36.950000000000003" customHeight="1" x14ac:dyDescent="0.2">
      <c r="A48" s="25" t="s">
        <v>721</v>
      </c>
      <c r="B48" s="118" t="s">
        <v>220</v>
      </c>
      <c r="C48" s="97" t="s">
        <v>272</v>
      </c>
      <c r="D48" s="98">
        <v>391100</v>
      </c>
      <c r="E48" s="119">
        <v>132487.18</v>
      </c>
      <c r="F48" s="120">
        <f t="shared" si="0"/>
        <v>258612.82</v>
      </c>
    </row>
    <row r="49" spans="1:6" ht="15" x14ac:dyDescent="0.2">
      <c r="A49" s="25" t="s">
        <v>273</v>
      </c>
      <c r="B49" s="118" t="s">
        <v>220</v>
      </c>
      <c r="C49" s="97" t="s">
        <v>274</v>
      </c>
      <c r="D49" s="98">
        <v>262000</v>
      </c>
      <c r="E49" s="119">
        <v>82315.649999999994</v>
      </c>
      <c r="F49" s="120">
        <f t="shared" si="0"/>
        <v>179684.35</v>
      </c>
    </row>
    <row r="50" spans="1:6" ht="15" x14ac:dyDescent="0.2">
      <c r="A50" s="25" t="s">
        <v>275</v>
      </c>
      <c r="B50" s="118" t="s">
        <v>220</v>
      </c>
      <c r="C50" s="97" t="s">
        <v>276</v>
      </c>
      <c r="D50" s="98">
        <v>2400</v>
      </c>
      <c r="E50" s="119">
        <v>242.75</v>
      </c>
      <c r="F50" s="120">
        <f t="shared" si="0"/>
        <v>2157.25</v>
      </c>
    </row>
    <row r="51" spans="1:6" ht="15" x14ac:dyDescent="0.2">
      <c r="A51" s="25" t="s">
        <v>277</v>
      </c>
      <c r="B51" s="118" t="s">
        <v>220</v>
      </c>
      <c r="C51" s="97" t="s">
        <v>278</v>
      </c>
      <c r="D51" s="98">
        <v>2400</v>
      </c>
      <c r="E51" s="119">
        <v>242.75</v>
      </c>
      <c r="F51" s="120">
        <f t="shared" si="0"/>
        <v>2157.25</v>
      </c>
    </row>
    <row r="52" spans="1:6" ht="24.6" customHeight="1" x14ac:dyDescent="0.2">
      <c r="A52" s="25" t="s">
        <v>279</v>
      </c>
      <c r="B52" s="118" t="s">
        <v>220</v>
      </c>
      <c r="C52" s="97" t="s">
        <v>280</v>
      </c>
      <c r="D52" s="98">
        <v>1400</v>
      </c>
      <c r="E52" s="119" t="s">
        <v>45</v>
      </c>
      <c r="F52" s="120">
        <f t="shared" si="0"/>
        <v>1400</v>
      </c>
    </row>
    <row r="53" spans="1:6" ht="15" x14ac:dyDescent="0.2">
      <c r="A53" s="25" t="s">
        <v>281</v>
      </c>
      <c r="B53" s="118" t="s">
        <v>220</v>
      </c>
      <c r="C53" s="97" t="s">
        <v>282</v>
      </c>
      <c r="D53" s="98">
        <v>1000</v>
      </c>
      <c r="E53" s="119">
        <v>242.75</v>
      </c>
      <c r="F53" s="120">
        <f t="shared" si="0"/>
        <v>757.25</v>
      </c>
    </row>
    <row r="54" spans="1:6" ht="86.1" customHeight="1" x14ac:dyDescent="0.2">
      <c r="A54" s="47" t="s">
        <v>283</v>
      </c>
      <c r="B54" s="118" t="s">
        <v>220</v>
      </c>
      <c r="C54" s="97" t="s">
        <v>284</v>
      </c>
      <c r="D54" s="98">
        <v>342800</v>
      </c>
      <c r="E54" s="119">
        <v>79700</v>
      </c>
      <c r="F54" s="120">
        <f t="shared" si="0"/>
        <v>263100</v>
      </c>
    </row>
    <row r="55" spans="1:6" ht="15" x14ac:dyDescent="0.2">
      <c r="A55" s="25" t="s">
        <v>285</v>
      </c>
      <c r="B55" s="118" t="s">
        <v>220</v>
      </c>
      <c r="C55" s="97" t="s">
        <v>286</v>
      </c>
      <c r="D55" s="98">
        <v>342800</v>
      </c>
      <c r="E55" s="119">
        <v>79700</v>
      </c>
      <c r="F55" s="120">
        <f t="shared" si="0"/>
        <v>263100</v>
      </c>
    </row>
    <row r="56" spans="1:6" ht="15" x14ac:dyDescent="0.2">
      <c r="A56" s="25" t="s">
        <v>210</v>
      </c>
      <c r="B56" s="118" t="s">
        <v>220</v>
      </c>
      <c r="C56" s="97" t="s">
        <v>287</v>
      </c>
      <c r="D56" s="98">
        <v>342800</v>
      </c>
      <c r="E56" s="119">
        <v>79700</v>
      </c>
      <c r="F56" s="120">
        <f t="shared" si="0"/>
        <v>263100</v>
      </c>
    </row>
    <row r="57" spans="1:6" ht="49.15" customHeight="1" x14ac:dyDescent="0.2">
      <c r="A57" s="25" t="s">
        <v>225</v>
      </c>
      <c r="B57" s="118" t="s">
        <v>220</v>
      </c>
      <c r="C57" s="97" t="s">
        <v>288</v>
      </c>
      <c r="D57" s="98">
        <v>200</v>
      </c>
      <c r="E57" s="119">
        <v>200</v>
      </c>
      <c r="F57" s="120" t="str">
        <f t="shared" si="0"/>
        <v>-</v>
      </c>
    </row>
    <row r="58" spans="1:6" ht="15" x14ac:dyDescent="0.2">
      <c r="A58" s="25" t="s">
        <v>289</v>
      </c>
      <c r="B58" s="118" t="s">
        <v>220</v>
      </c>
      <c r="C58" s="97" t="s">
        <v>290</v>
      </c>
      <c r="D58" s="98">
        <v>200</v>
      </c>
      <c r="E58" s="119">
        <v>200</v>
      </c>
      <c r="F58" s="120" t="str">
        <f t="shared" si="0"/>
        <v>-</v>
      </c>
    </row>
    <row r="59" spans="1:6" ht="135.19999999999999" customHeight="1" x14ac:dyDescent="0.2">
      <c r="A59" s="47" t="s">
        <v>291</v>
      </c>
      <c r="B59" s="118" t="s">
        <v>220</v>
      </c>
      <c r="C59" s="97" t="s">
        <v>292</v>
      </c>
      <c r="D59" s="98">
        <v>200</v>
      </c>
      <c r="E59" s="119">
        <v>200</v>
      </c>
      <c r="F59" s="120" t="str">
        <f t="shared" si="0"/>
        <v>-</v>
      </c>
    </row>
    <row r="60" spans="1:6" ht="24.6" customHeight="1" x14ac:dyDescent="0.2">
      <c r="A60" s="25" t="s">
        <v>232</v>
      </c>
      <c r="B60" s="118" t="s">
        <v>220</v>
      </c>
      <c r="C60" s="97" t="s">
        <v>293</v>
      </c>
      <c r="D60" s="98">
        <v>200</v>
      </c>
      <c r="E60" s="119">
        <v>200</v>
      </c>
      <c r="F60" s="120" t="str">
        <f t="shared" si="0"/>
        <v>-</v>
      </c>
    </row>
    <row r="61" spans="1:6" ht="36.950000000000003" customHeight="1" x14ac:dyDescent="0.2">
      <c r="A61" s="25" t="s">
        <v>234</v>
      </c>
      <c r="B61" s="118" t="s">
        <v>220</v>
      </c>
      <c r="C61" s="97" t="s">
        <v>294</v>
      </c>
      <c r="D61" s="98">
        <v>200</v>
      </c>
      <c r="E61" s="119">
        <v>200</v>
      </c>
      <c r="F61" s="120" t="str">
        <f t="shared" si="0"/>
        <v>-</v>
      </c>
    </row>
    <row r="62" spans="1:6" ht="36.950000000000003" customHeight="1" x14ac:dyDescent="0.2">
      <c r="A62" s="25" t="s">
        <v>721</v>
      </c>
      <c r="B62" s="118" t="s">
        <v>220</v>
      </c>
      <c r="C62" s="97" t="s">
        <v>295</v>
      </c>
      <c r="D62" s="98">
        <v>200</v>
      </c>
      <c r="E62" s="119">
        <v>200</v>
      </c>
      <c r="F62" s="120" t="str">
        <f t="shared" si="0"/>
        <v>-</v>
      </c>
    </row>
    <row r="63" spans="1:6" ht="36.950000000000003" customHeight="1" x14ac:dyDescent="0.25">
      <c r="A63" s="42" t="s">
        <v>296</v>
      </c>
      <c r="B63" s="108" t="s">
        <v>220</v>
      </c>
      <c r="C63" s="109" t="s">
        <v>297</v>
      </c>
      <c r="D63" s="110">
        <v>40900</v>
      </c>
      <c r="E63" s="111">
        <v>10250</v>
      </c>
      <c r="F63" s="112">
        <f t="shared" si="0"/>
        <v>30650</v>
      </c>
    </row>
    <row r="64" spans="1:6" ht="36.950000000000003" customHeight="1" x14ac:dyDescent="0.2">
      <c r="A64" s="25" t="s">
        <v>296</v>
      </c>
      <c r="B64" s="118" t="s">
        <v>220</v>
      </c>
      <c r="C64" s="97" t="s">
        <v>298</v>
      </c>
      <c r="D64" s="98">
        <v>40900</v>
      </c>
      <c r="E64" s="119">
        <v>10250</v>
      </c>
      <c r="F64" s="120">
        <f t="shared" si="0"/>
        <v>30650</v>
      </c>
    </row>
    <row r="65" spans="1:6" ht="15" x14ac:dyDescent="0.2">
      <c r="A65" s="25" t="s">
        <v>289</v>
      </c>
      <c r="B65" s="118" t="s">
        <v>220</v>
      </c>
      <c r="C65" s="97" t="s">
        <v>299</v>
      </c>
      <c r="D65" s="98">
        <v>40900</v>
      </c>
      <c r="E65" s="119">
        <v>10250</v>
      </c>
      <c r="F65" s="120">
        <f t="shared" si="0"/>
        <v>30650</v>
      </c>
    </row>
    <row r="66" spans="1:6" ht="86.1" customHeight="1" x14ac:dyDescent="0.2">
      <c r="A66" s="25" t="s">
        <v>300</v>
      </c>
      <c r="B66" s="118" t="s">
        <v>220</v>
      </c>
      <c r="C66" s="97" t="s">
        <v>301</v>
      </c>
      <c r="D66" s="98">
        <v>40900</v>
      </c>
      <c r="E66" s="119">
        <v>10250</v>
      </c>
      <c r="F66" s="120">
        <f t="shared" si="0"/>
        <v>30650</v>
      </c>
    </row>
    <row r="67" spans="1:6" ht="15" x14ac:dyDescent="0.2">
      <c r="A67" s="25" t="s">
        <v>285</v>
      </c>
      <c r="B67" s="118" t="s">
        <v>220</v>
      </c>
      <c r="C67" s="97" t="s">
        <v>302</v>
      </c>
      <c r="D67" s="98">
        <v>40900</v>
      </c>
      <c r="E67" s="119">
        <v>10250</v>
      </c>
      <c r="F67" s="120">
        <f t="shared" si="0"/>
        <v>30650</v>
      </c>
    </row>
    <row r="68" spans="1:6" ht="15" x14ac:dyDescent="0.2">
      <c r="A68" s="25" t="s">
        <v>210</v>
      </c>
      <c r="B68" s="118" t="s">
        <v>220</v>
      </c>
      <c r="C68" s="97" t="s">
        <v>303</v>
      </c>
      <c r="D68" s="98">
        <v>40900</v>
      </c>
      <c r="E68" s="119">
        <v>10250</v>
      </c>
      <c r="F68" s="120">
        <f t="shared" si="0"/>
        <v>30650</v>
      </c>
    </row>
    <row r="69" spans="1:6" ht="24.6" customHeight="1" x14ac:dyDescent="0.25">
      <c r="A69" s="42" t="s">
        <v>304</v>
      </c>
      <c r="B69" s="108" t="s">
        <v>220</v>
      </c>
      <c r="C69" s="109" t="s">
        <v>305</v>
      </c>
      <c r="D69" s="110">
        <v>701300</v>
      </c>
      <c r="E69" s="111" t="s">
        <v>45</v>
      </c>
      <c r="F69" s="112">
        <f t="shared" si="0"/>
        <v>701300</v>
      </c>
    </row>
    <row r="70" spans="1:6" ht="15" x14ac:dyDescent="0.2">
      <c r="A70" s="25" t="s">
        <v>304</v>
      </c>
      <c r="B70" s="118" t="s">
        <v>220</v>
      </c>
      <c r="C70" s="97" t="s">
        <v>306</v>
      </c>
      <c r="D70" s="98">
        <v>701300</v>
      </c>
      <c r="E70" s="119" t="s">
        <v>45</v>
      </c>
      <c r="F70" s="120">
        <f t="shared" si="0"/>
        <v>701300</v>
      </c>
    </row>
    <row r="71" spans="1:6" ht="15" x14ac:dyDescent="0.2">
      <c r="A71" s="25" t="s">
        <v>289</v>
      </c>
      <c r="B71" s="118" t="s">
        <v>220</v>
      </c>
      <c r="C71" s="97" t="s">
        <v>307</v>
      </c>
      <c r="D71" s="98">
        <v>701300</v>
      </c>
      <c r="E71" s="119" t="s">
        <v>45</v>
      </c>
      <c r="F71" s="120">
        <f t="shared" si="0"/>
        <v>701300</v>
      </c>
    </row>
    <row r="72" spans="1:6" ht="15" x14ac:dyDescent="0.2">
      <c r="A72" s="25" t="s">
        <v>308</v>
      </c>
      <c r="B72" s="118" t="s">
        <v>220</v>
      </c>
      <c r="C72" s="97" t="s">
        <v>309</v>
      </c>
      <c r="D72" s="98">
        <v>701300</v>
      </c>
      <c r="E72" s="119" t="s">
        <v>45</v>
      </c>
      <c r="F72" s="120">
        <f t="shared" si="0"/>
        <v>701300</v>
      </c>
    </row>
    <row r="73" spans="1:6" ht="15" x14ac:dyDescent="0.2">
      <c r="A73" s="25" t="s">
        <v>275</v>
      </c>
      <c r="B73" s="118" t="s">
        <v>220</v>
      </c>
      <c r="C73" s="97" t="s">
        <v>310</v>
      </c>
      <c r="D73" s="98">
        <v>701300</v>
      </c>
      <c r="E73" s="119" t="s">
        <v>45</v>
      </c>
      <c r="F73" s="120">
        <f t="shared" si="0"/>
        <v>701300</v>
      </c>
    </row>
    <row r="74" spans="1:6" ht="15" x14ac:dyDescent="0.2">
      <c r="A74" s="25" t="s">
        <v>311</v>
      </c>
      <c r="B74" s="118" t="s">
        <v>220</v>
      </c>
      <c r="C74" s="97" t="s">
        <v>312</v>
      </c>
      <c r="D74" s="98">
        <v>701300</v>
      </c>
      <c r="E74" s="119" t="s">
        <v>45</v>
      </c>
      <c r="F74" s="120">
        <f t="shared" si="0"/>
        <v>701300</v>
      </c>
    </row>
    <row r="75" spans="1:6" ht="15.75" x14ac:dyDescent="0.25">
      <c r="A75" s="42" t="s">
        <v>313</v>
      </c>
      <c r="B75" s="108" t="s">
        <v>220</v>
      </c>
      <c r="C75" s="109" t="s">
        <v>314</v>
      </c>
      <c r="D75" s="110">
        <v>50000</v>
      </c>
      <c r="E75" s="111" t="s">
        <v>45</v>
      </c>
      <c r="F75" s="112">
        <f t="shared" si="0"/>
        <v>50000</v>
      </c>
    </row>
    <row r="76" spans="1:6" ht="15" x14ac:dyDescent="0.2">
      <c r="A76" s="25" t="s">
        <v>313</v>
      </c>
      <c r="B76" s="118" t="s">
        <v>220</v>
      </c>
      <c r="C76" s="97" t="s">
        <v>315</v>
      </c>
      <c r="D76" s="98">
        <v>50000</v>
      </c>
      <c r="E76" s="119" t="s">
        <v>45</v>
      </c>
      <c r="F76" s="120">
        <f t="shared" si="0"/>
        <v>50000</v>
      </c>
    </row>
    <row r="77" spans="1:6" ht="15" x14ac:dyDescent="0.2">
      <c r="A77" s="25" t="s">
        <v>289</v>
      </c>
      <c r="B77" s="118" t="s">
        <v>220</v>
      </c>
      <c r="C77" s="97" t="s">
        <v>316</v>
      </c>
      <c r="D77" s="98">
        <v>50000</v>
      </c>
      <c r="E77" s="119" t="s">
        <v>45</v>
      </c>
      <c r="F77" s="120">
        <f t="shared" si="0"/>
        <v>50000</v>
      </c>
    </row>
    <row r="78" spans="1:6" ht="24.6" customHeight="1" x14ac:dyDescent="0.2">
      <c r="A78" s="25" t="s">
        <v>317</v>
      </c>
      <c r="B78" s="118" t="s">
        <v>220</v>
      </c>
      <c r="C78" s="97" t="s">
        <v>318</v>
      </c>
      <c r="D78" s="98">
        <v>50000</v>
      </c>
      <c r="E78" s="119" t="s">
        <v>45</v>
      </c>
      <c r="F78" s="120">
        <f t="shared" si="0"/>
        <v>50000</v>
      </c>
    </row>
    <row r="79" spans="1:6" ht="15" x14ac:dyDescent="0.2">
      <c r="A79" s="25" t="s">
        <v>275</v>
      </c>
      <c r="B79" s="118" t="s">
        <v>220</v>
      </c>
      <c r="C79" s="97" t="s">
        <v>319</v>
      </c>
      <c r="D79" s="98">
        <v>50000</v>
      </c>
      <c r="E79" s="119" t="s">
        <v>45</v>
      </c>
      <c r="F79" s="120">
        <f t="shared" ref="F79:F142" si="1">IF(OR(D79="-",IF(E79="-",0,E79)&gt;=IF(D79="-",0,D79)),"-",IF(D79="-",0,D79)-IF(E79="-",0,E79))</f>
        <v>50000</v>
      </c>
    </row>
    <row r="80" spans="1:6" ht="15" x14ac:dyDescent="0.2">
      <c r="A80" s="25" t="s">
        <v>320</v>
      </c>
      <c r="B80" s="118" t="s">
        <v>220</v>
      </c>
      <c r="C80" s="97" t="s">
        <v>321</v>
      </c>
      <c r="D80" s="98">
        <v>50000</v>
      </c>
      <c r="E80" s="119" t="s">
        <v>45</v>
      </c>
      <c r="F80" s="120">
        <f t="shared" si="1"/>
        <v>50000</v>
      </c>
    </row>
    <row r="81" spans="1:6" ht="15.75" x14ac:dyDescent="0.25">
      <c r="A81" s="42" t="s">
        <v>322</v>
      </c>
      <c r="B81" s="108" t="s">
        <v>220</v>
      </c>
      <c r="C81" s="109" t="s">
        <v>323</v>
      </c>
      <c r="D81" s="110">
        <v>670800</v>
      </c>
      <c r="E81" s="111">
        <v>255649.86</v>
      </c>
      <c r="F81" s="112">
        <f t="shared" si="1"/>
        <v>415150.14</v>
      </c>
    </row>
    <row r="82" spans="1:6" ht="15" x14ac:dyDescent="0.2">
      <c r="A82" s="25" t="s">
        <v>322</v>
      </c>
      <c r="B82" s="118" t="s">
        <v>220</v>
      </c>
      <c r="C82" s="97" t="s">
        <v>324</v>
      </c>
      <c r="D82" s="98">
        <v>5000</v>
      </c>
      <c r="E82" s="119" t="s">
        <v>45</v>
      </c>
      <c r="F82" s="120">
        <f t="shared" si="1"/>
        <v>5000</v>
      </c>
    </row>
    <row r="83" spans="1:6" ht="61.5" customHeight="1" x14ac:dyDescent="0.2">
      <c r="A83" s="25" t="s">
        <v>325</v>
      </c>
      <c r="B83" s="118" t="s">
        <v>220</v>
      </c>
      <c r="C83" s="97" t="s">
        <v>326</v>
      </c>
      <c r="D83" s="98">
        <v>5000</v>
      </c>
      <c r="E83" s="119" t="s">
        <v>45</v>
      </c>
      <c r="F83" s="120">
        <f t="shared" si="1"/>
        <v>5000</v>
      </c>
    </row>
    <row r="84" spans="1:6" ht="98.45" customHeight="1" x14ac:dyDescent="0.2">
      <c r="A84" s="47" t="s">
        <v>327</v>
      </c>
      <c r="B84" s="118" t="s">
        <v>220</v>
      </c>
      <c r="C84" s="97" t="s">
        <v>328</v>
      </c>
      <c r="D84" s="98">
        <v>5000</v>
      </c>
      <c r="E84" s="119" t="s">
        <v>45</v>
      </c>
      <c r="F84" s="120">
        <f t="shared" si="1"/>
        <v>5000</v>
      </c>
    </row>
    <row r="85" spans="1:6" ht="24.6" customHeight="1" x14ac:dyDescent="0.2">
      <c r="A85" s="25" t="s">
        <v>232</v>
      </c>
      <c r="B85" s="118" t="s">
        <v>220</v>
      </c>
      <c r="C85" s="97" t="s">
        <v>329</v>
      </c>
      <c r="D85" s="98">
        <v>5000</v>
      </c>
      <c r="E85" s="119" t="s">
        <v>45</v>
      </c>
      <c r="F85" s="120">
        <f t="shared" si="1"/>
        <v>5000</v>
      </c>
    </row>
    <row r="86" spans="1:6" ht="36.950000000000003" customHeight="1" x14ac:dyDescent="0.2">
      <c r="A86" s="25" t="s">
        <v>234</v>
      </c>
      <c r="B86" s="118" t="s">
        <v>220</v>
      </c>
      <c r="C86" s="97" t="s">
        <v>330</v>
      </c>
      <c r="D86" s="98">
        <v>5000</v>
      </c>
      <c r="E86" s="119" t="s">
        <v>45</v>
      </c>
      <c r="F86" s="120">
        <f t="shared" si="1"/>
        <v>5000</v>
      </c>
    </row>
    <row r="87" spans="1:6" ht="36.950000000000003" customHeight="1" x14ac:dyDescent="0.2">
      <c r="A87" s="25" t="s">
        <v>721</v>
      </c>
      <c r="B87" s="118" t="s">
        <v>220</v>
      </c>
      <c r="C87" s="97" t="s">
        <v>331</v>
      </c>
      <c r="D87" s="98">
        <v>5000</v>
      </c>
      <c r="E87" s="119" t="s">
        <v>45</v>
      </c>
      <c r="F87" s="120">
        <f t="shared" si="1"/>
        <v>5000</v>
      </c>
    </row>
    <row r="88" spans="1:6" ht="15" x14ac:dyDescent="0.2">
      <c r="A88" s="25" t="s">
        <v>322</v>
      </c>
      <c r="B88" s="118" t="s">
        <v>220</v>
      </c>
      <c r="C88" s="97" t="s">
        <v>332</v>
      </c>
      <c r="D88" s="98">
        <v>344800</v>
      </c>
      <c r="E88" s="119">
        <v>185206.75</v>
      </c>
      <c r="F88" s="120">
        <f t="shared" si="1"/>
        <v>159593.25</v>
      </c>
    </row>
    <row r="89" spans="1:6" ht="61.5" customHeight="1" x14ac:dyDescent="0.2">
      <c r="A89" s="25" t="s">
        <v>238</v>
      </c>
      <c r="B89" s="118" t="s">
        <v>220</v>
      </c>
      <c r="C89" s="97" t="s">
        <v>333</v>
      </c>
      <c r="D89" s="98">
        <v>344800</v>
      </c>
      <c r="E89" s="119">
        <v>185206.75</v>
      </c>
      <c r="F89" s="120">
        <f t="shared" si="1"/>
        <v>159593.25</v>
      </c>
    </row>
    <row r="90" spans="1:6" ht="86.1" customHeight="1" x14ac:dyDescent="0.2">
      <c r="A90" s="47" t="s">
        <v>334</v>
      </c>
      <c r="B90" s="118" t="s">
        <v>220</v>
      </c>
      <c r="C90" s="97" t="s">
        <v>335</v>
      </c>
      <c r="D90" s="98">
        <v>75300</v>
      </c>
      <c r="E90" s="119">
        <v>31332</v>
      </c>
      <c r="F90" s="120">
        <f t="shared" si="1"/>
        <v>43968</v>
      </c>
    </row>
    <row r="91" spans="1:6" ht="24.6" customHeight="1" x14ac:dyDescent="0.2">
      <c r="A91" s="25" t="s">
        <v>232</v>
      </c>
      <c r="B91" s="118" t="s">
        <v>220</v>
      </c>
      <c r="C91" s="97" t="s">
        <v>336</v>
      </c>
      <c r="D91" s="98">
        <v>75300</v>
      </c>
      <c r="E91" s="119">
        <v>31332</v>
      </c>
      <c r="F91" s="120">
        <f t="shared" si="1"/>
        <v>43968</v>
      </c>
    </row>
    <row r="92" spans="1:6" ht="36.950000000000003" customHeight="1" x14ac:dyDescent="0.2">
      <c r="A92" s="25" t="s">
        <v>234</v>
      </c>
      <c r="B92" s="118" t="s">
        <v>220</v>
      </c>
      <c r="C92" s="97" t="s">
        <v>337</v>
      </c>
      <c r="D92" s="98">
        <v>75300</v>
      </c>
      <c r="E92" s="119">
        <v>31332</v>
      </c>
      <c r="F92" s="120">
        <f t="shared" si="1"/>
        <v>43968</v>
      </c>
    </row>
    <row r="93" spans="1:6" ht="36.950000000000003" customHeight="1" x14ac:dyDescent="0.2">
      <c r="A93" s="25" t="s">
        <v>721</v>
      </c>
      <c r="B93" s="118" t="s">
        <v>220</v>
      </c>
      <c r="C93" s="97" t="s">
        <v>338</v>
      </c>
      <c r="D93" s="98">
        <v>75300</v>
      </c>
      <c r="E93" s="119">
        <v>31332</v>
      </c>
      <c r="F93" s="120">
        <f t="shared" si="1"/>
        <v>43968</v>
      </c>
    </row>
    <row r="94" spans="1:6" ht="86.1" customHeight="1" x14ac:dyDescent="0.2">
      <c r="A94" s="47" t="s">
        <v>339</v>
      </c>
      <c r="B94" s="118" t="s">
        <v>220</v>
      </c>
      <c r="C94" s="97" t="s">
        <v>340</v>
      </c>
      <c r="D94" s="98">
        <v>100000</v>
      </c>
      <c r="E94" s="119">
        <v>54933.75</v>
      </c>
      <c r="F94" s="120">
        <f t="shared" si="1"/>
        <v>45066.25</v>
      </c>
    </row>
    <row r="95" spans="1:6" ht="15" x14ac:dyDescent="0.2">
      <c r="A95" s="25" t="s">
        <v>275</v>
      </c>
      <c r="B95" s="118" t="s">
        <v>220</v>
      </c>
      <c r="C95" s="97" t="s">
        <v>341</v>
      </c>
      <c r="D95" s="98">
        <v>100000</v>
      </c>
      <c r="E95" s="119">
        <v>54933.75</v>
      </c>
      <c r="F95" s="120">
        <f t="shared" si="1"/>
        <v>45066.25</v>
      </c>
    </row>
    <row r="96" spans="1:6" ht="15" x14ac:dyDescent="0.2">
      <c r="A96" s="25" t="s">
        <v>277</v>
      </c>
      <c r="B96" s="118" t="s">
        <v>220</v>
      </c>
      <c r="C96" s="97" t="s">
        <v>342</v>
      </c>
      <c r="D96" s="98">
        <v>100000</v>
      </c>
      <c r="E96" s="119">
        <v>54933.75</v>
      </c>
      <c r="F96" s="120">
        <f t="shared" si="1"/>
        <v>45066.25</v>
      </c>
    </row>
    <row r="97" spans="1:6" ht="24.6" customHeight="1" x14ac:dyDescent="0.2">
      <c r="A97" s="25" t="s">
        <v>279</v>
      </c>
      <c r="B97" s="118" t="s">
        <v>220</v>
      </c>
      <c r="C97" s="97" t="s">
        <v>343</v>
      </c>
      <c r="D97" s="98">
        <v>40000</v>
      </c>
      <c r="E97" s="119">
        <v>12160</v>
      </c>
      <c r="F97" s="120">
        <f t="shared" si="1"/>
        <v>27840</v>
      </c>
    </row>
    <row r="98" spans="1:6" ht="15" x14ac:dyDescent="0.2">
      <c r="A98" s="25" t="s">
        <v>281</v>
      </c>
      <c r="B98" s="118" t="s">
        <v>220</v>
      </c>
      <c r="C98" s="97" t="s">
        <v>344</v>
      </c>
      <c r="D98" s="98">
        <v>20000</v>
      </c>
      <c r="E98" s="119">
        <v>2773.75</v>
      </c>
      <c r="F98" s="120">
        <f t="shared" si="1"/>
        <v>17226.25</v>
      </c>
    </row>
    <row r="99" spans="1:6" ht="15" x14ac:dyDescent="0.2">
      <c r="A99" s="25" t="s">
        <v>345</v>
      </c>
      <c r="B99" s="118" t="s">
        <v>220</v>
      </c>
      <c r="C99" s="97" t="s">
        <v>346</v>
      </c>
      <c r="D99" s="98">
        <v>40000</v>
      </c>
      <c r="E99" s="119">
        <v>40000</v>
      </c>
      <c r="F99" s="120" t="str">
        <f t="shared" si="1"/>
        <v>-</v>
      </c>
    </row>
    <row r="100" spans="1:6" ht="98.45" customHeight="1" x14ac:dyDescent="0.2">
      <c r="A100" s="47" t="s">
        <v>347</v>
      </c>
      <c r="B100" s="118" t="s">
        <v>220</v>
      </c>
      <c r="C100" s="97" t="s">
        <v>348</v>
      </c>
      <c r="D100" s="98">
        <v>169500</v>
      </c>
      <c r="E100" s="119">
        <v>98941</v>
      </c>
      <c r="F100" s="120">
        <f t="shared" si="1"/>
        <v>70559</v>
      </c>
    </row>
    <row r="101" spans="1:6" ht="24.6" customHeight="1" x14ac:dyDescent="0.2">
      <c r="A101" s="25" t="s">
        <v>232</v>
      </c>
      <c r="B101" s="118" t="s">
        <v>220</v>
      </c>
      <c r="C101" s="97" t="s">
        <v>349</v>
      </c>
      <c r="D101" s="98">
        <v>169500</v>
      </c>
      <c r="E101" s="119">
        <v>98941</v>
      </c>
      <c r="F101" s="120">
        <f t="shared" si="1"/>
        <v>70559</v>
      </c>
    </row>
    <row r="102" spans="1:6" ht="36.950000000000003" customHeight="1" x14ac:dyDescent="0.2">
      <c r="A102" s="25" t="s">
        <v>234</v>
      </c>
      <c r="B102" s="118" t="s">
        <v>220</v>
      </c>
      <c r="C102" s="97" t="s">
        <v>350</v>
      </c>
      <c r="D102" s="98">
        <v>169500</v>
      </c>
      <c r="E102" s="119">
        <v>98941</v>
      </c>
      <c r="F102" s="120">
        <f t="shared" si="1"/>
        <v>70559</v>
      </c>
    </row>
    <row r="103" spans="1:6" ht="36.950000000000003" customHeight="1" x14ac:dyDescent="0.2">
      <c r="A103" s="25" t="s">
        <v>721</v>
      </c>
      <c r="B103" s="118" t="s">
        <v>220</v>
      </c>
      <c r="C103" s="97" t="s">
        <v>351</v>
      </c>
      <c r="D103" s="98">
        <v>169500</v>
      </c>
      <c r="E103" s="119">
        <v>98941</v>
      </c>
      <c r="F103" s="120">
        <f t="shared" si="1"/>
        <v>70559</v>
      </c>
    </row>
    <row r="104" spans="1:6" ht="15" x14ac:dyDescent="0.2">
      <c r="A104" s="25" t="s">
        <v>322</v>
      </c>
      <c r="B104" s="118" t="s">
        <v>220</v>
      </c>
      <c r="C104" s="97" t="s">
        <v>352</v>
      </c>
      <c r="D104" s="98">
        <v>92800</v>
      </c>
      <c r="E104" s="119">
        <v>23100</v>
      </c>
      <c r="F104" s="120">
        <f t="shared" si="1"/>
        <v>69700</v>
      </c>
    </row>
    <row r="105" spans="1:6" ht="61.5" customHeight="1" x14ac:dyDescent="0.2">
      <c r="A105" s="25" t="s">
        <v>251</v>
      </c>
      <c r="B105" s="118" t="s">
        <v>220</v>
      </c>
      <c r="C105" s="97" t="s">
        <v>353</v>
      </c>
      <c r="D105" s="98">
        <v>92800</v>
      </c>
      <c r="E105" s="119">
        <v>23100</v>
      </c>
      <c r="F105" s="120">
        <f t="shared" si="1"/>
        <v>69700</v>
      </c>
    </row>
    <row r="106" spans="1:6" ht="86.1" customHeight="1" x14ac:dyDescent="0.2">
      <c r="A106" s="47" t="s">
        <v>283</v>
      </c>
      <c r="B106" s="118" t="s">
        <v>220</v>
      </c>
      <c r="C106" s="97" t="s">
        <v>354</v>
      </c>
      <c r="D106" s="98">
        <v>92800</v>
      </c>
      <c r="E106" s="119">
        <v>23100</v>
      </c>
      <c r="F106" s="120">
        <f t="shared" si="1"/>
        <v>69700</v>
      </c>
    </row>
    <row r="107" spans="1:6" ht="15" x14ac:dyDescent="0.2">
      <c r="A107" s="25" t="s">
        <v>285</v>
      </c>
      <c r="B107" s="118" t="s">
        <v>220</v>
      </c>
      <c r="C107" s="97" t="s">
        <v>355</v>
      </c>
      <c r="D107" s="98">
        <v>92800</v>
      </c>
      <c r="E107" s="119">
        <v>23100</v>
      </c>
      <c r="F107" s="120">
        <f t="shared" si="1"/>
        <v>69700</v>
      </c>
    </row>
    <row r="108" spans="1:6" ht="15" x14ac:dyDescent="0.2">
      <c r="A108" s="25" t="s">
        <v>210</v>
      </c>
      <c r="B108" s="118" t="s">
        <v>220</v>
      </c>
      <c r="C108" s="97" t="s">
        <v>356</v>
      </c>
      <c r="D108" s="98">
        <v>92800</v>
      </c>
      <c r="E108" s="119">
        <v>23100</v>
      </c>
      <c r="F108" s="120">
        <f t="shared" si="1"/>
        <v>69700</v>
      </c>
    </row>
    <row r="109" spans="1:6" ht="15" x14ac:dyDescent="0.2">
      <c r="A109" s="25" t="s">
        <v>322</v>
      </c>
      <c r="B109" s="118" t="s">
        <v>220</v>
      </c>
      <c r="C109" s="97" t="s">
        <v>357</v>
      </c>
      <c r="D109" s="98">
        <v>220600</v>
      </c>
      <c r="E109" s="119">
        <v>40054.74</v>
      </c>
      <c r="F109" s="120">
        <f t="shared" si="1"/>
        <v>180545.26</v>
      </c>
    </row>
    <row r="110" spans="1:6" ht="61.5" customHeight="1" x14ac:dyDescent="0.2">
      <c r="A110" s="25" t="s">
        <v>358</v>
      </c>
      <c r="B110" s="118" t="s">
        <v>220</v>
      </c>
      <c r="C110" s="97" t="s">
        <v>359</v>
      </c>
      <c r="D110" s="98">
        <v>220600</v>
      </c>
      <c r="E110" s="119">
        <v>40054.74</v>
      </c>
      <c r="F110" s="120">
        <f t="shared" si="1"/>
        <v>180545.26</v>
      </c>
    </row>
    <row r="111" spans="1:6" ht="86.1" customHeight="1" x14ac:dyDescent="0.2">
      <c r="A111" s="47" t="s">
        <v>360</v>
      </c>
      <c r="B111" s="118" t="s">
        <v>220</v>
      </c>
      <c r="C111" s="97" t="s">
        <v>361</v>
      </c>
      <c r="D111" s="98">
        <v>60000</v>
      </c>
      <c r="E111" s="119">
        <v>7500</v>
      </c>
      <c r="F111" s="120">
        <f t="shared" si="1"/>
        <v>52500</v>
      </c>
    </row>
    <row r="112" spans="1:6" ht="24.6" customHeight="1" x14ac:dyDescent="0.2">
      <c r="A112" s="25" t="s">
        <v>232</v>
      </c>
      <c r="B112" s="118" t="s">
        <v>220</v>
      </c>
      <c r="C112" s="97" t="s">
        <v>362</v>
      </c>
      <c r="D112" s="98">
        <v>60000</v>
      </c>
      <c r="E112" s="119">
        <v>7500</v>
      </c>
      <c r="F112" s="120">
        <f t="shared" si="1"/>
        <v>52500</v>
      </c>
    </row>
    <row r="113" spans="1:6" ht="36.950000000000003" customHeight="1" x14ac:dyDescent="0.2">
      <c r="A113" s="25" t="s">
        <v>234</v>
      </c>
      <c r="B113" s="118" t="s">
        <v>220</v>
      </c>
      <c r="C113" s="97" t="s">
        <v>363</v>
      </c>
      <c r="D113" s="98">
        <v>60000</v>
      </c>
      <c r="E113" s="119">
        <v>7500</v>
      </c>
      <c r="F113" s="120">
        <f t="shared" si="1"/>
        <v>52500</v>
      </c>
    </row>
    <row r="114" spans="1:6" ht="36.950000000000003" customHeight="1" x14ac:dyDescent="0.2">
      <c r="A114" s="25" t="s">
        <v>721</v>
      </c>
      <c r="B114" s="118" t="s">
        <v>220</v>
      </c>
      <c r="C114" s="97" t="s">
        <v>364</v>
      </c>
      <c r="D114" s="98">
        <v>60000</v>
      </c>
      <c r="E114" s="119">
        <v>7500</v>
      </c>
      <c r="F114" s="120">
        <f t="shared" si="1"/>
        <v>52500</v>
      </c>
    </row>
    <row r="115" spans="1:6" ht="98.45" customHeight="1" x14ac:dyDescent="0.2">
      <c r="A115" s="47" t="s">
        <v>365</v>
      </c>
      <c r="B115" s="118" t="s">
        <v>220</v>
      </c>
      <c r="C115" s="97" t="s">
        <v>366</v>
      </c>
      <c r="D115" s="98">
        <v>130000</v>
      </c>
      <c r="E115" s="119">
        <v>30000</v>
      </c>
      <c r="F115" s="120">
        <f t="shared" si="1"/>
        <v>100000</v>
      </c>
    </row>
    <row r="116" spans="1:6" ht="24.6" customHeight="1" x14ac:dyDescent="0.2">
      <c r="A116" s="25" t="s">
        <v>232</v>
      </c>
      <c r="B116" s="118" t="s">
        <v>220</v>
      </c>
      <c r="C116" s="97" t="s">
        <v>367</v>
      </c>
      <c r="D116" s="98">
        <v>130000</v>
      </c>
      <c r="E116" s="119">
        <v>30000</v>
      </c>
      <c r="F116" s="120">
        <f t="shared" si="1"/>
        <v>100000</v>
      </c>
    </row>
    <row r="117" spans="1:6" ht="36.950000000000003" customHeight="1" x14ac:dyDescent="0.2">
      <c r="A117" s="25" t="s">
        <v>234</v>
      </c>
      <c r="B117" s="118" t="s">
        <v>220</v>
      </c>
      <c r="C117" s="97" t="s">
        <v>368</v>
      </c>
      <c r="D117" s="98">
        <v>130000</v>
      </c>
      <c r="E117" s="119">
        <v>30000</v>
      </c>
      <c r="F117" s="120">
        <f t="shared" si="1"/>
        <v>100000</v>
      </c>
    </row>
    <row r="118" spans="1:6" ht="36.950000000000003" customHeight="1" x14ac:dyDescent="0.2">
      <c r="A118" s="25" t="s">
        <v>721</v>
      </c>
      <c r="B118" s="118" t="s">
        <v>220</v>
      </c>
      <c r="C118" s="97" t="s">
        <v>369</v>
      </c>
      <c r="D118" s="98">
        <v>130000</v>
      </c>
      <c r="E118" s="119">
        <v>30000</v>
      </c>
      <c r="F118" s="120">
        <f t="shared" si="1"/>
        <v>100000</v>
      </c>
    </row>
    <row r="119" spans="1:6" ht="73.7" customHeight="1" x14ac:dyDescent="0.2">
      <c r="A119" s="25" t="s">
        <v>370</v>
      </c>
      <c r="B119" s="118" t="s">
        <v>220</v>
      </c>
      <c r="C119" s="97" t="s">
        <v>371</v>
      </c>
      <c r="D119" s="98">
        <v>30600</v>
      </c>
      <c r="E119" s="119">
        <v>2554.7399999999998</v>
      </c>
      <c r="F119" s="120">
        <f t="shared" si="1"/>
        <v>28045.260000000002</v>
      </c>
    </row>
    <row r="120" spans="1:6" ht="24.6" customHeight="1" x14ac:dyDescent="0.2">
      <c r="A120" s="25" t="s">
        <v>232</v>
      </c>
      <c r="B120" s="118" t="s">
        <v>220</v>
      </c>
      <c r="C120" s="97" t="s">
        <v>372</v>
      </c>
      <c r="D120" s="98">
        <v>30600</v>
      </c>
      <c r="E120" s="119">
        <v>2554.7399999999998</v>
      </c>
      <c r="F120" s="120">
        <f t="shared" si="1"/>
        <v>28045.260000000002</v>
      </c>
    </row>
    <row r="121" spans="1:6" ht="36.950000000000003" customHeight="1" x14ac:dyDescent="0.2">
      <c r="A121" s="25" t="s">
        <v>234</v>
      </c>
      <c r="B121" s="118" t="s">
        <v>220</v>
      </c>
      <c r="C121" s="97" t="s">
        <v>373</v>
      </c>
      <c r="D121" s="98">
        <v>30600</v>
      </c>
      <c r="E121" s="119">
        <v>2554.7399999999998</v>
      </c>
      <c r="F121" s="120">
        <f t="shared" si="1"/>
        <v>28045.260000000002</v>
      </c>
    </row>
    <row r="122" spans="1:6" ht="36.950000000000003" customHeight="1" x14ac:dyDescent="0.2">
      <c r="A122" s="25" t="s">
        <v>721</v>
      </c>
      <c r="B122" s="118" t="s">
        <v>220</v>
      </c>
      <c r="C122" s="97" t="s">
        <v>374</v>
      </c>
      <c r="D122" s="98">
        <v>30600</v>
      </c>
      <c r="E122" s="119">
        <v>2554.7399999999998</v>
      </c>
      <c r="F122" s="120">
        <f t="shared" si="1"/>
        <v>28045.260000000002</v>
      </c>
    </row>
    <row r="123" spans="1:6" ht="15" x14ac:dyDescent="0.2">
      <c r="A123" s="25" t="s">
        <v>322</v>
      </c>
      <c r="B123" s="118" t="s">
        <v>220</v>
      </c>
      <c r="C123" s="97" t="s">
        <v>375</v>
      </c>
      <c r="D123" s="98">
        <v>7600</v>
      </c>
      <c r="E123" s="119">
        <v>7288.37</v>
      </c>
      <c r="F123" s="120">
        <f t="shared" si="1"/>
        <v>311.63000000000011</v>
      </c>
    </row>
    <row r="124" spans="1:6" ht="15" x14ac:dyDescent="0.2">
      <c r="A124" s="25" t="s">
        <v>289</v>
      </c>
      <c r="B124" s="118" t="s">
        <v>220</v>
      </c>
      <c r="C124" s="97" t="s">
        <v>376</v>
      </c>
      <c r="D124" s="98">
        <v>7600</v>
      </c>
      <c r="E124" s="119">
        <v>7288.37</v>
      </c>
      <c r="F124" s="120">
        <f t="shared" si="1"/>
        <v>311.63000000000011</v>
      </c>
    </row>
    <row r="125" spans="1:6" ht="24.6" customHeight="1" x14ac:dyDescent="0.2">
      <c r="A125" s="25" t="s">
        <v>377</v>
      </c>
      <c r="B125" s="118" t="s">
        <v>220</v>
      </c>
      <c r="C125" s="97" t="s">
        <v>378</v>
      </c>
      <c r="D125" s="98">
        <v>7600</v>
      </c>
      <c r="E125" s="119">
        <v>7288.37</v>
      </c>
      <c r="F125" s="120">
        <f t="shared" si="1"/>
        <v>311.63000000000011</v>
      </c>
    </row>
    <row r="126" spans="1:6" ht="15" x14ac:dyDescent="0.2">
      <c r="A126" s="25" t="s">
        <v>275</v>
      </c>
      <c r="B126" s="118" t="s">
        <v>220</v>
      </c>
      <c r="C126" s="97" t="s">
        <v>379</v>
      </c>
      <c r="D126" s="98">
        <v>7600</v>
      </c>
      <c r="E126" s="119">
        <v>7288.37</v>
      </c>
      <c r="F126" s="120">
        <f t="shared" si="1"/>
        <v>311.63000000000011</v>
      </c>
    </row>
    <row r="127" spans="1:6" ht="15" x14ac:dyDescent="0.2">
      <c r="A127" s="25" t="s">
        <v>380</v>
      </c>
      <c r="B127" s="118" t="s">
        <v>220</v>
      </c>
      <c r="C127" s="97" t="s">
        <v>381</v>
      </c>
      <c r="D127" s="98">
        <v>7600</v>
      </c>
      <c r="E127" s="119">
        <v>7288.37</v>
      </c>
      <c r="F127" s="120">
        <f t="shared" si="1"/>
        <v>311.63000000000011</v>
      </c>
    </row>
    <row r="128" spans="1:6" ht="36.950000000000003" customHeight="1" x14ac:dyDescent="0.2">
      <c r="A128" s="25" t="s">
        <v>382</v>
      </c>
      <c r="B128" s="118" t="s">
        <v>220</v>
      </c>
      <c r="C128" s="97" t="s">
        <v>383</v>
      </c>
      <c r="D128" s="98">
        <v>7600</v>
      </c>
      <c r="E128" s="119">
        <v>7288.37</v>
      </c>
      <c r="F128" s="120">
        <f t="shared" si="1"/>
        <v>311.63000000000011</v>
      </c>
    </row>
    <row r="129" spans="1:6" ht="15.75" x14ac:dyDescent="0.25">
      <c r="A129" s="42" t="s">
        <v>384</v>
      </c>
      <c r="B129" s="108" t="s">
        <v>220</v>
      </c>
      <c r="C129" s="109" t="s">
        <v>385</v>
      </c>
      <c r="D129" s="110">
        <v>240200</v>
      </c>
      <c r="E129" s="111">
        <v>38482.160000000003</v>
      </c>
      <c r="F129" s="112">
        <f t="shared" si="1"/>
        <v>201717.84</v>
      </c>
    </row>
    <row r="130" spans="1:6" ht="15.75" x14ac:dyDescent="0.25">
      <c r="A130" s="42" t="s">
        <v>386</v>
      </c>
      <c r="B130" s="108" t="s">
        <v>220</v>
      </c>
      <c r="C130" s="109" t="s">
        <v>387</v>
      </c>
      <c r="D130" s="110">
        <v>240200</v>
      </c>
      <c r="E130" s="111">
        <v>38482.160000000003</v>
      </c>
      <c r="F130" s="112">
        <f t="shared" si="1"/>
        <v>201717.84</v>
      </c>
    </row>
    <row r="131" spans="1:6" ht="15" x14ac:dyDescent="0.2">
      <c r="A131" s="25" t="s">
        <v>386</v>
      </c>
      <c r="B131" s="118" t="s">
        <v>220</v>
      </c>
      <c r="C131" s="97" t="s">
        <v>388</v>
      </c>
      <c r="D131" s="98">
        <v>240200</v>
      </c>
      <c r="E131" s="119">
        <v>38482.160000000003</v>
      </c>
      <c r="F131" s="120">
        <f t="shared" si="1"/>
        <v>201717.84</v>
      </c>
    </row>
    <row r="132" spans="1:6" ht="15" x14ac:dyDescent="0.2">
      <c r="A132" s="25" t="s">
        <v>289</v>
      </c>
      <c r="B132" s="118" t="s">
        <v>220</v>
      </c>
      <c r="C132" s="97" t="s">
        <v>389</v>
      </c>
      <c r="D132" s="98">
        <v>240200</v>
      </c>
      <c r="E132" s="119">
        <v>38482.160000000003</v>
      </c>
      <c r="F132" s="120">
        <f t="shared" si="1"/>
        <v>201717.84</v>
      </c>
    </row>
    <row r="133" spans="1:6" ht="49.15" customHeight="1" x14ac:dyDescent="0.2">
      <c r="A133" s="25" t="s">
        <v>390</v>
      </c>
      <c r="B133" s="118" t="s">
        <v>220</v>
      </c>
      <c r="C133" s="97" t="s">
        <v>391</v>
      </c>
      <c r="D133" s="98">
        <v>240200</v>
      </c>
      <c r="E133" s="119">
        <v>38482.160000000003</v>
      </c>
      <c r="F133" s="120">
        <f t="shared" si="1"/>
        <v>201717.84</v>
      </c>
    </row>
    <row r="134" spans="1:6" ht="61.5" customHeight="1" x14ac:dyDescent="0.2">
      <c r="A134" s="25" t="s">
        <v>255</v>
      </c>
      <c r="B134" s="118" t="s">
        <v>220</v>
      </c>
      <c r="C134" s="97" t="s">
        <v>392</v>
      </c>
      <c r="D134" s="98">
        <v>236200</v>
      </c>
      <c r="E134" s="119">
        <v>37973.19</v>
      </c>
      <c r="F134" s="120">
        <f t="shared" si="1"/>
        <v>198226.81</v>
      </c>
    </row>
    <row r="135" spans="1:6" ht="24.6" customHeight="1" x14ac:dyDescent="0.2">
      <c r="A135" s="25" t="s">
        <v>257</v>
      </c>
      <c r="B135" s="118" t="s">
        <v>220</v>
      </c>
      <c r="C135" s="97" t="s">
        <v>393</v>
      </c>
      <c r="D135" s="98">
        <v>236200</v>
      </c>
      <c r="E135" s="119">
        <v>37973.19</v>
      </c>
      <c r="F135" s="120">
        <f t="shared" si="1"/>
        <v>198226.81</v>
      </c>
    </row>
    <row r="136" spans="1:6" ht="24.6" customHeight="1" x14ac:dyDescent="0.2">
      <c r="A136" s="25" t="s">
        <v>259</v>
      </c>
      <c r="B136" s="118" t="s">
        <v>220</v>
      </c>
      <c r="C136" s="97" t="s">
        <v>394</v>
      </c>
      <c r="D136" s="98">
        <v>180500</v>
      </c>
      <c r="E136" s="119">
        <v>30450.15</v>
      </c>
      <c r="F136" s="120">
        <f t="shared" si="1"/>
        <v>150049.85</v>
      </c>
    </row>
    <row r="137" spans="1:6" ht="49.15" customHeight="1" x14ac:dyDescent="0.2">
      <c r="A137" s="25" t="s">
        <v>263</v>
      </c>
      <c r="B137" s="118" t="s">
        <v>220</v>
      </c>
      <c r="C137" s="97" t="s">
        <v>395</v>
      </c>
      <c r="D137" s="98">
        <v>55700</v>
      </c>
      <c r="E137" s="119">
        <v>7523.04</v>
      </c>
      <c r="F137" s="120">
        <f t="shared" si="1"/>
        <v>48176.959999999999</v>
      </c>
    </row>
    <row r="138" spans="1:6" ht="24.6" customHeight="1" x14ac:dyDescent="0.2">
      <c r="A138" s="25" t="s">
        <v>232</v>
      </c>
      <c r="B138" s="118" t="s">
        <v>220</v>
      </c>
      <c r="C138" s="97" t="s">
        <v>396</v>
      </c>
      <c r="D138" s="98">
        <v>4000</v>
      </c>
      <c r="E138" s="119">
        <v>508.97</v>
      </c>
      <c r="F138" s="120">
        <f t="shared" si="1"/>
        <v>3491.0299999999997</v>
      </c>
    </row>
    <row r="139" spans="1:6" ht="36.950000000000003" customHeight="1" x14ac:dyDescent="0.2">
      <c r="A139" s="25" t="s">
        <v>234</v>
      </c>
      <c r="B139" s="118" t="s">
        <v>220</v>
      </c>
      <c r="C139" s="97" t="s">
        <v>397</v>
      </c>
      <c r="D139" s="98">
        <v>4000</v>
      </c>
      <c r="E139" s="119">
        <v>508.97</v>
      </c>
      <c r="F139" s="120">
        <f t="shared" si="1"/>
        <v>3491.0299999999997</v>
      </c>
    </row>
    <row r="140" spans="1:6" ht="36.950000000000003" customHeight="1" x14ac:dyDescent="0.2">
      <c r="A140" s="25" t="s">
        <v>721</v>
      </c>
      <c r="B140" s="118" t="s">
        <v>220</v>
      </c>
      <c r="C140" s="97" t="s">
        <v>398</v>
      </c>
      <c r="D140" s="98">
        <v>4000</v>
      </c>
      <c r="E140" s="119">
        <v>508.97</v>
      </c>
      <c r="F140" s="120">
        <f t="shared" si="1"/>
        <v>3491.0299999999997</v>
      </c>
    </row>
    <row r="141" spans="1:6" ht="24.6" customHeight="1" x14ac:dyDescent="0.25">
      <c r="A141" s="42" t="s">
        <v>399</v>
      </c>
      <c r="B141" s="108" t="s">
        <v>220</v>
      </c>
      <c r="C141" s="109" t="s">
        <v>400</v>
      </c>
      <c r="D141" s="110">
        <v>603100</v>
      </c>
      <c r="E141" s="111">
        <v>127200</v>
      </c>
      <c r="F141" s="112">
        <f t="shared" si="1"/>
        <v>475900</v>
      </c>
    </row>
    <row r="142" spans="1:6" ht="319.89999999999998" customHeight="1" x14ac:dyDescent="0.25">
      <c r="A142" s="48" t="s">
        <v>401</v>
      </c>
      <c r="B142" s="108" t="s">
        <v>220</v>
      </c>
      <c r="C142" s="109" t="s">
        <v>402</v>
      </c>
      <c r="D142" s="110">
        <v>603100</v>
      </c>
      <c r="E142" s="111">
        <v>127200</v>
      </c>
      <c r="F142" s="112">
        <f t="shared" si="1"/>
        <v>475900</v>
      </c>
    </row>
    <row r="143" spans="1:6" ht="246" customHeight="1" x14ac:dyDescent="0.2">
      <c r="A143" s="47" t="s">
        <v>401</v>
      </c>
      <c r="B143" s="118" t="s">
        <v>220</v>
      </c>
      <c r="C143" s="97" t="s">
        <v>403</v>
      </c>
      <c r="D143" s="98">
        <v>603100</v>
      </c>
      <c r="E143" s="119">
        <v>127200</v>
      </c>
      <c r="F143" s="120">
        <f t="shared" ref="F143:F206" si="2">IF(OR(D143="-",IF(E143="-",0,E143)&gt;=IF(D143="-",0,D143)),"-",IF(D143="-",0,D143)-IF(E143="-",0,E143))</f>
        <v>475900</v>
      </c>
    </row>
    <row r="144" spans="1:6" ht="61.5" customHeight="1" x14ac:dyDescent="0.2">
      <c r="A144" s="25" t="s">
        <v>404</v>
      </c>
      <c r="B144" s="118" t="s">
        <v>220</v>
      </c>
      <c r="C144" s="97" t="s">
        <v>405</v>
      </c>
      <c r="D144" s="98">
        <v>62900</v>
      </c>
      <c r="E144" s="119" t="s">
        <v>45</v>
      </c>
      <c r="F144" s="120">
        <f t="shared" si="2"/>
        <v>62900</v>
      </c>
    </row>
    <row r="145" spans="1:6" ht="86.1" customHeight="1" x14ac:dyDescent="0.2">
      <c r="A145" s="47" t="s">
        <v>406</v>
      </c>
      <c r="B145" s="118" t="s">
        <v>220</v>
      </c>
      <c r="C145" s="97" t="s">
        <v>407</v>
      </c>
      <c r="D145" s="98">
        <v>62900</v>
      </c>
      <c r="E145" s="119" t="s">
        <v>45</v>
      </c>
      <c r="F145" s="120">
        <f t="shared" si="2"/>
        <v>62900</v>
      </c>
    </row>
    <row r="146" spans="1:6" ht="24.6" customHeight="1" x14ac:dyDescent="0.2">
      <c r="A146" s="25" t="s">
        <v>232</v>
      </c>
      <c r="B146" s="118" t="s">
        <v>220</v>
      </c>
      <c r="C146" s="97" t="s">
        <v>408</v>
      </c>
      <c r="D146" s="98">
        <v>62900</v>
      </c>
      <c r="E146" s="119" t="s">
        <v>45</v>
      </c>
      <c r="F146" s="120">
        <f t="shared" si="2"/>
        <v>62900</v>
      </c>
    </row>
    <row r="147" spans="1:6" ht="36.950000000000003" customHeight="1" x14ac:dyDescent="0.2">
      <c r="A147" s="25" t="s">
        <v>234</v>
      </c>
      <c r="B147" s="118" t="s">
        <v>220</v>
      </c>
      <c r="C147" s="97" t="s">
        <v>409</v>
      </c>
      <c r="D147" s="98">
        <v>62900</v>
      </c>
      <c r="E147" s="119" t="s">
        <v>45</v>
      </c>
      <c r="F147" s="120">
        <f t="shared" si="2"/>
        <v>62900</v>
      </c>
    </row>
    <row r="148" spans="1:6" ht="36.950000000000003" customHeight="1" x14ac:dyDescent="0.2">
      <c r="A148" s="25" t="s">
        <v>721</v>
      </c>
      <c r="B148" s="118" t="s">
        <v>220</v>
      </c>
      <c r="C148" s="97" t="s">
        <v>410</v>
      </c>
      <c r="D148" s="98">
        <v>62900</v>
      </c>
      <c r="E148" s="119" t="s">
        <v>45</v>
      </c>
      <c r="F148" s="120">
        <f t="shared" si="2"/>
        <v>62900</v>
      </c>
    </row>
    <row r="149" spans="1:6" ht="61.5" customHeight="1" x14ac:dyDescent="0.2">
      <c r="A149" s="25" t="s">
        <v>411</v>
      </c>
      <c r="B149" s="118" t="s">
        <v>220</v>
      </c>
      <c r="C149" s="97" t="s">
        <v>412</v>
      </c>
      <c r="D149" s="98">
        <v>540200</v>
      </c>
      <c r="E149" s="119">
        <v>127200</v>
      </c>
      <c r="F149" s="120">
        <f t="shared" si="2"/>
        <v>413000</v>
      </c>
    </row>
    <row r="150" spans="1:6" ht="98.45" customHeight="1" x14ac:dyDescent="0.2">
      <c r="A150" s="47" t="s">
        <v>413</v>
      </c>
      <c r="B150" s="118" t="s">
        <v>220</v>
      </c>
      <c r="C150" s="97" t="s">
        <v>414</v>
      </c>
      <c r="D150" s="98">
        <v>27000</v>
      </c>
      <c r="E150" s="119" t="s">
        <v>45</v>
      </c>
      <c r="F150" s="120">
        <f t="shared" si="2"/>
        <v>27000</v>
      </c>
    </row>
    <row r="151" spans="1:6" ht="24.6" customHeight="1" x14ac:dyDescent="0.2">
      <c r="A151" s="25" t="s">
        <v>232</v>
      </c>
      <c r="B151" s="118" t="s">
        <v>220</v>
      </c>
      <c r="C151" s="97" t="s">
        <v>415</v>
      </c>
      <c r="D151" s="98">
        <v>27000</v>
      </c>
      <c r="E151" s="119" t="s">
        <v>45</v>
      </c>
      <c r="F151" s="120">
        <f t="shared" si="2"/>
        <v>27000</v>
      </c>
    </row>
    <row r="152" spans="1:6" ht="36.950000000000003" customHeight="1" x14ac:dyDescent="0.2">
      <c r="A152" s="25" t="s">
        <v>234</v>
      </c>
      <c r="B152" s="118" t="s">
        <v>220</v>
      </c>
      <c r="C152" s="97" t="s">
        <v>416</v>
      </c>
      <c r="D152" s="98">
        <v>27000</v>
      </c>
      <c r="E152" s="119" t="s">
        <v>45</v>
      </c>
      <c r="F152" s="120">
        <f t="shared" si="2"/>
        <v>27000</v>
      </c>
    </row>
    <row r="153" spans="1:6" ht="36.950000000000003" customHeight="1" x14ac:dyDescent="0.2">
      <c r="A153" s="25" t="s">
        <v>721</v>
      </c>
      <c r="B153" s="118" t="s">
        <v>220</v>
      </c>
      <c r="C153" s="97" t="s">
        <v>417</v>
      </c>
      <c r="D153" s="98">
        <v>27000</v>
      </c>
      <c r="E153" s="119" t="s">
        <v>45</v>
      </c>
      <c r="F153" s="120">
        <f t="shared" si="2"/>
        <v>27000</v>
      </c>
    </row>
    <row r="154" spans="1:6" ht="135.19999999999999" customHeight="1" x14ac:dyDescent="0.2">
      <c r="A154" s="47" t="s">
        <v>418</v>
      </c>
      <c r="B154" s="118" t="s">
        <v>220</v>
      </c>
      <c r="C154" s="97" t="s">
        <v>419</v>
      </c>
      <c r="D154" s="98">
        <v>513200</v>
      </c>
      <c r="E154" s="119">
        <v>127200</v>
      </c>
      <c r="F154" s="120">
        <f t="shared" si="2"/>
        <v>386000</v>
      </c>
    </row>
    <row r="155" spans="1:6" ht="15" x14ac:dyDescent="0.2">
      <c r="A155" s="25" t="s">
        <v>285</v>
      </c>
      <c r="B155" s="118" t="s">
        <v>220</v>
      </c>
      <c r="C155" s="97" t="s">
        <v>420</v>
      </c>
      <c r="D155" s="98">
        <v>513200</v>
      </c>
      <c r="E155" s="119">
        <v>127200</v>
      </c>
      <c r="F155" s="120">
        <f t="shared" si="2"/>
        <v>386000</v>
      </c>
    </row>
    <row r="156" spans="1:6" ht="15" x14ac:dyDescent="0.2">
      <c r="A156" s="25" t="s">
        <v>210</v>
      </c>
      <c r="B156" s="118" t="s">
        <v>220</v>
      </c>
      <c r="C156" s="97" t="s">
        <v>421</v>
      </c>
      <c r="D156" s="98">
        <v>513200</v>
      </c>
      <c r="E156" s="119">
        <v>127200</v>
      </c>
      <c r="F156" s="120">
        <f t="shared" si="2"/>
        <v>386000</v>
      </c>
    </row>
    <row r="157" spans="1:6" ht="15.75" x14ac:dyDescent="0.25">
      <c r="A157" s="42" t="s">
        <v>422</v>
      </c>
      <c r="B157" s="108" t="s">
        <v>220</v>
      </c>
      <c r="C157" s="109" t="s">
        <v>423</v>
      </c>
      <c r="D157" s="110">
        <v>7625500</v>
      </c>
      <c r="E157" s="111">
        <v>679924.8</v>
      </c>
      <c r="F157" s="112">
        <f t="shared" si="2"/>
        <v>6945575.2000000002</v>
      </c>
    </row>
    <row r="158" spans="1:6" ht="15.75" x14ac:dyDescent="0.25">
      <c r="A158" s="42" t="s">
        <v>424</v>
      </c>
      <c r="B158" s="108" t="s">
        <v>220</v>
      </c>
      <c r="C158" s="109" t="s">
        <v>425</v>
      </c>
      <c r="D158" s="110">
        <v>7475500</v>
      </c>
      <c r="E158" s="111">
        <v>664794.80000000005</v>
      </c>
      <c r="F158" s="112">
        <f t="shared" si="2"/>
        <v>6810705.2000000002</v>
      </c>
    </row>
    <row r="159" spans="1:6" ht="15" x14ac:dyDescent="0.2">
      <c r="A159" s="25" t="s">
        <v>424</v>
      </c>
      <c r="B159" s="118" t="s">
        <v>220</v>
      </c>
      <c r="C159" s="97" t="s">
        <v>426</v>
      </c>
      <c r="D159" s="98">
        <v>6573300</v>
      </c>
      <c r="E159" s="119">
        <v>664794.80000000005</v>
      </c>
      <c r="F159" s="120">
        <f t="shared" si="2"/>
        <v>5908505.2000000002</v>
      </c>
    </row>
    <row r="160" spans="1:6" ht="61.5" customHeight="1" x14ac:dyDescent="0.2">
      <c r="A160" s="25" t="s">
        <v>427</v>
      </c>
      <c r="B160" s="118" t="s">
        <v>220</v>
      </c>
      <c r="C160" s="97" t="s">
        <v>428</v>
      </c>
      <c r="D160" s="98">
        <v>6423300</v>
      </c>
      <c r="E160" s="119">
        <v>664794.80000000005</v>
      </c>
      <c r="F160" s="120">
        <f t="shared" si="2"/>
        <v>5758505.2000000002</v>
      </c>
    </row>
    <row r="161" spans="1:6" ht="86.1" customHeight="1" x14ac:dyDescent="0.2">
      <c r="A161" s="47" t="s">
        <v>429</v>
      </c>
      <c r="B161" s="118" t="s">
        <v>220</v>
      </c>
      <c r="C161" s="97" t="s">
        <v>430</v>
      </c>
      <c r="D161" s="98">
        <v>6423300</v>
      </c>
      <c r="E161" s="119">
        <v>664794.80000000005</v>
      </c>
      <c r="F161" s="120">
        <f t="shared" si="2"/>
        <v>5758505.2000000002</v>
      </c>
    </row>
    <row r="162" spans="1:6" ht="24.6" customHeight="1" x14ac:dyDescent="0.2">
      <c r="A162" s="25" t="s">
        <v>232</v>
      </c>
      <c r="B162" s="118" t="s">
        <v>220</v>
      </c>
      <c r="C162" s="97" t="s">
        <v>431</v>
      </c>
      <c r="D162" s="98">
        <v>6423300</v>
      </c>
      <c r="E162" s="119">
        <v>664794.80000000005</v>
      </c>
      <c r="F162" s="120">
        <f t="shared" si="2"/>
        <v>5758505.2000000002</v>
      </c>
    </row>
    <row r="163" spans="1:6" ht="36.950000000000003" customHeight="1" x14ac:dyDescent="0.2">
      <c r="A163" s="25" t="s">
        <v>234</v>
      </c>
      <c r="B163" s="118" t="s">
        <v>220</v>
      </c>
      <c r="C163" s="97" t="s">
        <v>432</v>
      </c>
      <c r="D163" s="98">
        <v>6423300</v>
      </c>
      <c r="E163" s="119">
        <v>664794.80000000005</v>
      </c>
      <c r="F163" s="120">
        <f t="shared" si="2"/>
        <v>5758505.2000000002</v>
      </c>
    </row>
    <row r="164" spans="1:6" ht="36.950000000000003" customHeight="1" x14ac:dyDescent="0.2">
      <c r="A164" s="25" t="s">
        <v>721</v>
      </c>
      <c r="B164" s="118" t="s">
        <v>220</v>
      </c>
      <c r="C164" s="97" t="s">
        <v>433</v>
      </c>
      <c r="D164" s="98">
        <v>6423300</v>
      </c>
      <c r="E164" s="119">
        <v>664794.80000000005</v>
      </c>
      <c r="F164" s="120">
        <f t="shared" si="2"/>
        <v>5758505.2000000002</v>
      </c>
    </row>
    <row r="165" spans="1:6" ht="61.5" customHeight="1" x14ac:dyDescent="0.2">
      <c r="A165" s="25" t="s">
        <v>434</v>
      </c>
      <c r="B165" s="118" t="s">
        <v>220</v>
      </c>
      <c r="C165" s="97" t="s">
        <v>435</v>
      </c>
      <c r="D165" s="98">
        <v>150000</v>
      </c>
      <c r="E165" s="119" t="s">
        <v>45</v>
      </c>
      <c r="F165" s="120">
        <f t="shared" si="2"/>
        <v>150000</v>
      </c>
    </row>
    <row r="166" spans="1:6" ht="86.1" customHeight="1" x14ac:dyDescent="0.2">
      <c r="A166" s="47" t="s">
        <v>436</v>
      </c>
      <c r="B166" s="118" t="s">
        <v>220</v>
      </c>
      <c r="C166" s="97" t="s">
        <v>437</v>
      </c>
      <c r="D166" s="98">
        <v>150000</v>
      </c>
      <c r="E166" s="119" t="s">
        <v>45</v>
      </c>
      <c r="F166" s="120">
        <f t="shared" si="2"/>
        <v>150000</v>
      </c>
    </row>
    <row r="167" spans="1:6" ht="24.6" customHeight="1" x14ac:dyDescent="0.2">
      <c r="A167" s="25" t="s">
        <v>232</v>
      </c>
      <c r="B167" s="118" t="s">
        <v>220</v>
      </c>
      <c r="C167" s="97" t="s">
        <v>438</v>
      </c>
      <c r="D167" s="98">
        <v>150000</v>
      </c>
      <c r="E167" s="119" t="s">
        <v>45</v>
      </c>
      <c r="F167" s="120">
        <f t="shared" si="2"/>
        <v>150000</v>
      </c>
    </row>
    <row r="168" spans="1:6" ht="36.950000000000003" customHeight="1" x14ac:dyDescent="0.2">
      <c r="A168" s="25" t="s">
        <v>234</v>
      </c>
      <c r="B168" s="118" t="s">
        <v>220</v>
      </c>
      <c r="C168" s="97" t="s">
        <v>439</v>
      </c>
      <c r="D168" s="98">
        <v>150000</v>
      </c>
      <c r="E168" s="119" t="s">
        <v>45</v>
      </c>
      <c r="F168" s="120">
        <f t="shared" si="2"/>
        <v>150000</v>
      </c>
    </row>
    <row r="169" spans="1:6" ht="36.950000000000003" customHeight="1" x14ac:dyDescent="0.2">
      <c r="A169" s="25" t="s">
        <v>721</v>
      </c>
      <c r="B169" s="118" t="s">
        <v>220</v>
      </c>
      <c r="C169" s="97" t="s">
        <v>440</v>
      </c>
      <c r="D169" s="98">
        <v>150000</v>
      </c>
      <c r="E169" s="119" t="s">
        <v>45</v>
      </c>
      <c r="F169" s="120">
        <f t="shared" si="2"/>
        <v>150000</v>
      </c>
    </row>
    <row r="170" spans="1:6" ht="15" x14ac:dyDescent="0.2">
      <c r="A170" s="25" t="s">
        <v>424</v>
      </c>
      <c r="B170" s="118" t="s">
        <v>220</v>
      </c>
      <c r="C170" s="97" t="s">
        <v>441</v>
      </c>
      <c r="D170" s="98">
        <v>902200</v>
      </c>
      <c r="E170" s="119" t="s">
        <v>45</v>
      </c>
      <c r="F170" s="120">
        <f t="shared" si="2"/>
        <v>902200</v>
      </c>
    </row>
    <row r="171" spans="1:6" ht="15" x14ac:dyDescent="0.2">
      <c r="A171" s="25" t="s">
        <v>289</v>
      </c>
      <c r="B171" s="118" t="s">
        <v>220</v>
      </c>
      <c r="C171" s="97" t="s">
        <v>442</v>
      </c>
      <c r="D171" s="98">
        <v>902200</v>
      </c>
      <c r="E171" s="119" t="s">
        <v>45</v>
      </c>
      <c r="F171" s="120">
        <f t="shared" si="2"/>
        <v>902200</v>
      </c>
    </row>
    <row r="172" spans="1:6" ht="61.5" customHeight="1" x14ac:dyDescent="0.2">
      <c r="A172" s="25" t="s">
        <v>443</v>
      </c>
      <c r="B172" s="118" t="s">
        <v>220</v>
      </c>
      <c r="C172" s="97" t="s">
        <v>444</v>
      </c>
      <c r="D172" s="98">
        <v>457700</v>
      </c>
      <c r="E172" s="119" t="s">
        <v>45</v>
      </c>
      <c r="F172" s="120">
        <f t="shared" si="2"/>
        <v>457700</v>
      </c>
    </row>
    <row r="173" spans="1:6" ht="15" x14ac:dyDescent="0.2">
      <c r="A173" s="25" t="s">
        <v>275</v>
      </c>
      <c r="B173" s="118" t="s">
        <v>220</v>
      </c>
      <c r="C173" s="97" t="s">
        <v>445</v>
      </c>
      <c r="D173" s="98">
        <v>457700</v>
      </c>
      <c r="E173" s="119" t="s">
        <v>45</v>
      </c>
      <c r="F173" s="120">
        <f t="shared" si="2"/>
        <v>457700</v>
      </c>
    </row>
    <row r="174" spans="1:6" ht="15" x14ac:dyDescent="0.2">
      <c r="A174" s="25" t="s">
        <v>320</v>
      </c>
      <c r="B174" s="118" t="s">
        <v>220</v>
      </c>
      <c r="C174" s="97" t="s">
        <v>446</v>
      </c>
      <c r="D174" s="98">
        <v>457700</v>
      </c>
      <c r="E174" s="119" t="s">
        <v>45</v>
      </c>
      <c r="F174" s="120">
        <f t="shared" si="2"/>
        <v>457700</v>
      </c>
    </row>
    <row r="175" spans="1:6" ht="73.7" customHeight="1" x14ac:dyDescent="0.2">
      <c r="A175" s="25" t="s">
        <v>447</v>
      </c>
      <c r="B175" s="118" t="s">
        <v>220</v>
      </c>
      <c r="C175" s="97" t="s">
        <v>448</v>
      </c>
      <c r="D175" s="98">
        <v>444500</v>
      </c>
      <c r="E175" s="119" t="s">
        <v>45</v>
      </c>
      <c r="F175" s="120">
        <f t="shared" si="2"/>
        <v>444500</v>
      </c>
    </row>
    <row r="176" spans="1:6" ht="24.6" customHeight="1" x14ac:dyDescent="0.2">
      <c r="A176" s="25" t="s">
        <v>232</v>
      </c>
      <c r="B176" s="118" t="s">
        <v>220</v>
      </c>
      <c r="C176" s="97" t="s">
        <v>449</v>
      </c>
      <c r="D176" s="98">
        <v>444500</v>
      </c>
      <c r="E176" s="119" t="s">
        <v>45</v>
      </c>
      <c r="F176" s="120">
        <f t="shared" si="2"/>
        <v>444500</v>
      </c>
    </row>
    <row r="177" spans="1:6" ht="36.950000000000003" customHeight="1" x14ac:dyDescent="0.2">
      <c r="A177" s="25" t="s">
        <v>234</v>
      </c>
      <c r="B177" s="118" t="s">
        <v>220</v>
      </c>
      <c r="C177" s="97" t="s">
        <v>450</v>
      </c>
      <c r="D177" s="98">
        <v>444500</v>
      </c>
      <c r="E177" s="119" t="s">
        <v>45</v>
      </c>
      <c r="F177" s="120">
        <f t="shared" si="2"/>
        <v>444500</v>
      </c>
    </row>
    <row r="178" spans="1:6" ht="36.950000000000003" customHeight="1" x14ac:dyDescent="0.2">
      <c r="A178" s="25" t="s">
        <v>721</v>
      </c>
      <c r="B178" s="118" t="s">
        <v>220</v>
      </c>
      <c r="C178" s="97" t="s">
        <v>451</v>
      </c>
      <c r="D178" s="98">
        <v>444500</v>
      </c>
      <c r="E178" s="119" t="s">
        <v>45</v>
      </c>
      <c r="F178" s="120">
        <f t="shared" si="2"/>
        <v>444500</v>
      </c>
    </row>
    <row r="179" spans="1:6" ht="24.6" customHeight="1" x14ac:dyDescent="0.25">
      <c r="A179" s="42" t="s">
        <v>452</v>
      </c>
      <c r="B179" s="108" t="s">
        <v>220</v>
      </c>
      <c r="C179" s="109" t="s">
        <v>453</v>
      </c>
      <c r="D179" s="110">
        <v>150000</v>
      </c>
      <c r="E179" s="111">
        <v>15130</v>
      </c>
      <c r="F179" s="112">
        <f t="shared" si="2"/>
        <v>134870</v>
      </c>
    </row>
    <row r="180" spans="1:6" ht="24.6" customHeight="1" x14ac:dyDescent="0.2">
      <c r="A180" s="25" t="s">
        <v>452</v>
      </c>
      <c r="B180" s="118" t="s">
        <v>220</v>
      </c>
      <c r="C180" s="97" t="s">
        <v>454</v>
      </c>
      <c r="D180" s="98">
        <v>150000</v>
      </c>
      <c r="E180" s="119">
        <v>15130</v>
      </c>
      <c r="F180" s="120">
        <f t="shared" si="2"/>
        <v>134870</v>
      </c>
    </row>
    <row r="181" spans="1:6" ht="36.950000000000003" customHeight="1" x14ac:dyDescent="0.2">
      <c r="A181" s="25" t="s">
        <v>455</v>
      </c>
      <c r="B181" s="118" t="s">
        <v>220</v>
      </c>
      <c r="C181" s="97" t="s">
        <v>456</v>
      </c>
      <c r="D181" s="98">
        <v>150000</v>
      </c>
      <c r="E181" s="119">
        <v>15130</v>
      </c>
      <c r="F181" s="120">
        <f t="shared" si="2"/>
        <v>134870</v>
      </c>
    </row>
    <row r="182" spans="1:6" ht="49.15" customHeight="1" x14ac:dyDescent="0.2">
      <c r="A182" s="25" t="s">
        <v>457</v>
      </c>
      <c r="B182" s="118" t="s">
        <v>220</v>
      </c>
      <c r="C182" s="97" t="s">
        <v>458</v>
      </c>
      <c r="D182" s="98">
        <v>150000</v>
      </c>
      <c r="E182" s="119">
        <v>15130</v>
      </c>
      <c r="F182" s="120">
        <f t="shared" si="2"/>
        <v>134870</v>
      </c>
    </row>
    <row r="183" spans="1:6" ht="24.6" customHeight="1" x14ac:dyDescent="0.2">
      <c r="A183" s="25" t="s">
        <v>232</v>
      </c>
      <c r="B183" s="118" t="s">
        <v>220</v>
      </c>
      <c r="C183" s="97" t="s">
        <v>459</v>
      </c>
      <c r="D183" s="98">
        <v>150000</v>
      </c>
      <c r="E183" s="119">
        <v>15130</v>
      </c>
      <c r="F183" s="120">
        <f t="shared" si="2"/>
        <v>134870</v>
      </c>
    </row>
    <row r="184" spans="1:6" ht="36.950000000000003" customHeight="1" x14ac:dyDescent="0.2">
      <c r="A184" s="25" t="s">
        <v>234</v>
      </c>
      <c r="B184" s="118" t="s">
        <v>220</v>
      </c>
      <c r="C184" s="97" t="s">
        <v>460</v>
      </c>
      <c r="D184" s="98">
        <v>150000</v>
      </c>
      <c r="E184" s="119">
        <v>15130</v>
      </c>
      <c r="F184" s="120">
        <f t="shared" si="2"/>
        <v>134870</v>
      </c>
    </row>
    <row r="185" spans="1:6" ht="36.950000000000003" customHeight="1" x14ac:dyDescent="0.2">
      <c r="A185" s="25" t="s">
        <v>721</v>
      </c>
      <c r="B185" s="118" t="s">
        <v>220</v>
      </c>
      <c r="C185" s="97" t="s">
        <v>461</v>
      </c>
      <c r="D185" s="98">
        <v>150000</v>
      </c>
      <c r="E185" s="119">
        <v>15130</v>
      </c>
      <c r="F185" s="120">
        <f t="shared" si="2"/>
        <v>134870</v>
      </c>
    </row>
    <row r="186" spans="1:6" ht="15.75" x14ac:dyDescent="0.25">
      <c r="A186" s="42" t="s">
        <v>462</v>
      </c>
      <c r="B186" s="108" t="s">
        <v>220</v>
      </c>
      <c r="C186" s="109" t="s">
        <v>463</v>
      </c>
      <c r="D186" s="110">
        <v>145510400</v>
      </c>
      <c r="E186" s="111">
        <v>898499.44</v>
      </c>
      <c r="F186" s="112">
        <f t="shared" si="2"/>
        <v>144611900.56</v>
      </c>
    </row>
    <row r="187" spans="1:6" ht="15.75" x14ac:dyDescent="0.25">
      <c r="A187" s="42" t="s">
        <v>464</v>
      </c>
      <c r="B187" s="108" t="s">
        <v>220</v>
      </c>
      <c r="C187" s="109" t="s">
        <v>465</v>
      </c>
      <c r="D187" s="110">
        <v>106925700</v>
      </c>
      <c r="E187" s="111">
        <v>119363.39</v>
      </c>
      <c r="F187" s="112">
        <f t="shared" si="2"/>
        <v>106806336.61</v>
      </c>
    </row>
    <row r="188" spans="1:6" ht="15" x14ac:dyDescent="0.2">
      <c r="A188" s="25" t="s">
        <v>464</v>
      </c>
      <c r="B188" s="118" t="s">
        <v>220</v>
      </c>
      <c r="C188" s="97" t="s">
        <v>466</v>
      </c>
      <c r="D188" s="98">
        <v>106543100</v>
      </c>
      <c r="E188" s="119" t="s">
        <v>45</v>
      </c>
      <c r="F188" s="120">
        <f t="shared" si="2"/>
        <v>106543100</v>
      </c>
    </row>
    <row r="189" spans="1:6" ht="86.1" customHeight="1" x14ac:dyDescent="0.2">
      <c r="A189" s="47" t="s">
        <v>467</v>
      </c>
      <c r="B189" s="118" t="s">
        <v>220</v>
      </c>
      <c r="C189" s="97" t="s">
        <v>468</v>
      </c>
      <c r="D189" s="98">
        <v>390000</v>
      </c>
      <c r="E189" s="119" t="s">
        <v>45</v>
      </c>
      <c r="F189" s="120">
        <f t="shared" si="2"/>
        <v>390000</v>
      </c>
    </row>
    <row r="190" spans="1:6" ht="123" customHeight="1" x14ac:dyDescent="0.2">
      <c r="A190" s="47" t="s">
        <v>469</v>
      </c>
      <c r="B190" s="118" t="s">
        <v>220</v>
      </c>
      <c r="C190" s="97" t="s">
        <v>470</v>
      </c>
      <c r="D190" s="98">
        <v>390000</v>
      </c>
      <c r="E190" s="119" t="s">
        <v>45</v>
      </c>
      <c r="F190" s="120">
        <f t="shared" si="2"/>
        <v>390000</v>
      </c>
    </row>
    <row r="191" spans="1:6" ht="24.6" customHeight="1" x14ac:dyDescent="0.2">
      <c r="A191" s="25" t="s">
        <v>232</v>
      </c>
      <c r="B191" s="118" t="s">
        <v>220</v>
      </c>
      <c r="C191" s="97" t="s">
        <v>471</v>
      </c>
      <c r="D191" s="98">
        <v>390000</v>
      </c>
      <c r="E191" s="119" t="s">
        <v>45</v>
      </c>
      <c r="F191" s="120">
        <f t="shared" si="2"/>
        <v>390000</v>
      </c>
    </row>
    <row r="192" spans="1:6" ht="36.950000000000003" customHeight="1" x14ac:dyDescent="0.2">
      <c r="A192" s="25" t="s">
        <v>234</v>
      </c>
      <c r="B192" s="118" t="s">
        <v>220</v>
      </c>
      <c r="C192" s="97" t="s">
        <v>472</v>
      </c>
      <c r="D192" s="98">
        <v>390000</v>
      </c>
      <c r="E192" s="119" t="s">
        <v>45</v>
      </c>
      <c r="F192" s="120">
        <f t="shared" si="2"/>
        <v>390000</v>
      </c>
    </row>
    <row r="193" spans="1:6" ht="36.950000000000003" customHeight="1" x14ac:dyDescent="0.2">
      <c r="A193" s="25" t="s">
        <v>721</v>
      </c>
      <c r="B193" s="118" t="s">
        <v>220</v>
      </c>
      <c r="C193" s="97" t="s">
        <v>473</v>
      </c>
      <c r="D193" s="98">
        <v>390000</v>
      </c>
      <c r="E193" s="119" t="s">
        <v>45</v>
      </c>
      <c r="F193" s="120">
        <f t="shared" si="2"/>
        <v>390000</v>
      </c>
    </row>
    <row r="194" spans="1:6" ht="49.15" customHeight="1" x14ac:dyDescent="0.2">
      <c r="A194" s="25" t="s">
        <v>474</v>
      </c>
      <c r="B194" s="118" t="s">
        <v>220</v>
      </c>
      <c r="C194" s="97" t="s">
        <v>475</v>
      </c>
      <c r="D194" s="98">
        <v>106153100</v>
      </c>
      <c r="E194" s="119" t="s">
        <v>45</v>
      </c>
      <c r="F194" s="120">
        <f t="shared" si="2"/>
        <v>106153100</v>
      </c>
    </row>
    <row r="195" spans="1:6" ht="184.5" customHeight="1" x14ac:dyDescent="0.2">
      <c r="A195" s="47" t="s">
        <v>476</v>
      </c>
      <c r="B195" s="118" t="s">
        <v>220</v>
      </c>
      <c r="C195" s="97" t="s">
        <v>477</v>
      </c>
      <c r="D195" s="98">
        <v>38166900</v>
      </c>
      <c r="E195" s="119" t="s">
        <v>45</v>
      </c>
      <c r="F195" s="120">
        <f t="shared" si="2"/>
        <v>38166900</v>
      </c>
    </row>
    <row r="196" spans="1:6" ht="24.6" customHeight="1" x14ac:dyDescent="0.2">
      <c r="A196" s="25" t="s">
        <v>478</v>
      </c>
      <c r="B196" s="118" t="s">
        <v>220</v>
      </c>
      <c r="C196" s="97" t="s">
        <v>479</v>
      </c>
      <c r="D196" s="98">
        <v>38166900</v>
      </c>
      <c r="E196" s="119" t="s">
        <v>45</v>
      </c>
      <c r="F196" s="120">
        <f t="shared" si="2"/>
        <v>38166900</v>
      </c>
    </row>
    <row r="197" spans="1:6" ht="15" x14ac:dyDescent="0.2">
      <c r="A197" s="25" t="s">
        <v>480</v>
      </c>
      <c r="B197" s="118" t="s">
        <v>220</v>
      </c>
      <c r="C197" s="97" t="s">
        <v>481</v>
      </c>
      <c r="D197" s="98">
        <v>38166900</v>
      </c>
      <c r="E197" s="119" t="s">
        <v>45</v>
      </c>
      <c r="F197" s="120">
        <f t="shared" si="2"/>
        <v>38166900</v>
      </c>
    </row>
    <row r="198" spans="1:6" ht="36.950000000000003" customHeight="1" x14ac:dyDescent="0.2">
      <c r="A198" s="25" t="s">
        <v>482</v>
      </c>
      <c r="B198" s="118" t="s">
        <v>220</v>
      </c>
      <c r="C198" s="97" t="s">
        <v>483</v>
      </c>
      <c r="D198" s="98">
        <v>38166900</v>
      </c>
      <c r="E198" s="119" t="s">
        <v>45</v>
      </c>
      <c r="F198" s="120">
        <f t="shared" si="2"/>
        <v>38166900</v>
      </c>
    </row>
    <row r="199" spans="1:6" ht="196.9" customHeight="1" x14ac:dyDescent="0.2">
      <c r="A199" s="47" t="s">
        <v>484</v>
      </c>
      <c r="B199" s="118" t="s">
        <v>220</v>
      </c>
      <c r="C199" s="97" t="s">
        <v>485</v>
      </c>
      <c r="D199" s="98">
        <v>64450600</v>
      </c>
      <c r="E199" s="119" t="s">
        <v>45</v>
      </c>
      <c r="F199" s="120">
        <f t="shared" si="2"/>
        <v>64450600</v>
      </c>
    </row>
    <row r="200" spans="1:6" ht="24.6" customHeight="1" x14ac:dyDescent="0.2">
      <c r="A200" s="25" t="s">
        <v>478</v>
      </c>
      <c r="B200" s="118" t="s">
        <v>220</v>
      </c>
      <c r="C200" s="97" t="s">
        <v>486</v>
      </c>
      <c r="D200" s="98">
        <v>64450600</v>
      </c>
      <c r="E200" s="119" t="s">
        <v>45</v>
      </c>
      <c r="F200" s="120">
        <f t="shared" si="2"/>
        <v>64450600</v>
      </c>
    </row>
    <row r="201" spans="1:6" ht="15" x14ac:dyDescent="0.2">
      <c r="A201" s="25" t="s">
        <v>480</v>
      </c>
      <c r="B201" s="118" t="s">
        <v>220</v>
      </c>
      <c r="C201" s="97" t="s">
        <v>487</v>
      </c>
      <c r="D201" s="98">
        <v>64450600</v>
      </c>
      <c r="E201" s="119" t="s">
        <v>45</v>
      </c>
      <c r="F201" s="120">
        <f t="shared" si="2"/>
        <v>64450600</v>
      </c>
    </row>
    <row r="202" spans="1:6" ht="36.950000000000003" customHeight="1" x14ac:dyDescent="0.2">
      <c r="A202" s="25" t="s">
        <v>482</v>
      </c>
      <c r="B202" s="118" t="s">
        <v>220</v>
      </c>
      <c r="C202" s="97" t="s">
        <v>488</v>
      </c>
      <c r="D202" s="98">
        <v>64450600</v>
      </c>
      <c r="E202" s="119" t="s">
        <v>45</v>
      </c>
      <c r="F202" s="120">
        <f t="shared" si="2"/>
        <v>64450600</v>
      </c>
    </row>
    <row r="203" spans="1:6" ht="159.94999999999999" customHeight="1" x14ac:dyDescent="0.2">
      <c r="A203" s="47" t="s">
        <v>489</v>
      </c>
      <c r="B203" s="118" t="s">
        <v>220</v>
      </c>
      <c r="C203" s="97" t="s">
        <v>490</v>
      </c>
      <c r="D203" s="98">
        <v>3535600</v>
      </c>
      <c r="E203" s="119" t="s">
        <v>45</v>
      </c>
      <c r="F203" s="120">
        <f t="shared" si="2"/>
        <v>3535600</v>
      </c>
    </row>
    <row r="204" spans="1:6" ht="24.6" customHeight="1" x14ac:dyDescent="0.2">
      <c r="A204" s="25" t="s">
        <v>478</v>
      </c>
      <c r="B204" s="118" t="s">
        <v>220</v>
      </c>
      <c r="C204" s="97" t="s">
        <v>491</v>
      </c>
      <c r="D204" s="98">
        <v>3535600</v>
      </c>
      <c r="E204" s="119" t="s">
        <v>45</v>
      </c>
      <c r="F204" s="120">
        <f t="shared" si="2"/>
        <v>3535600</v>
      </c>
    </row>
    <row r="205" spans="1:6" ht="15" x14ac:dyDescent="0.2">
      <c r="A205" s="25" t="s">
        <v>480</v>
      </c>
      <c r="B205" s="118" t="s">
        <v>220</v>
      </c>
      <c r="C205" s="97" t="s">
        <v>492</v>
      </c>
      <c r="D205" s="98">
        <v>3535600</v>
      </c>
      <c r="E205" s="119" t="s">
        <v>45</v>
      </c>
      <c r="F205" s="120">
        <f t="shared" si="2"/>
        <v>3535600</v>
      </c>
    </row>
    <row r="206" spans="1:6" ht="36.950000000000003" customHeight="1" x14ac:dyDescent="0.2">
      <c r="A206" s="25" t="s">
        <v>482</v>
      </c>
      <c r="B206" s="118" t="s">
        <v>220</v>
      </c>
      <c r="C206" s="97" t="s">
        <v>493</v>
      </c>
      <c r="D206" s="98">
        <v>3535600</v>
      </c>
      <c r="E206" s="119" t="s">
        <v>45</v>
      </c>
      <c r="F206" s="120">
        <f t="shared" si="2"/>
        <v>3535600</v>
      </c>
    </row>
    <row r="207" spans="1:6" ht="15" x14ac:dyDescent="0.2">
      <c r="A207" s="25" t="s">
        <v>464</v>
      </c>
      <c r="B207" s="118" t="s">
        <v>220</v>
      </c>
      <c r="C207" s="97" t="s">
        <v>494</v>
      </c>
      <c r="D207" s="98">
        <v>330000</v>
      </c>
      <c r="E207" s="119">
        <v>101826.49</v>
      </c>
      <c r="F207" s="120">
        <f t="shared" ref="F207:F270" si="3">IF(OR(D207="-",IF(E207="-",0,E207)&gt;=IF(D207="-",0,D207)),"-",IF(D207="-",0,D207)-IF(E207="-",0,E207))</f>
        <v>228173.51</v>
      </c>
    </row>
    <row r="208" spans="1:6" ht="73.7" customHeight="1" x14ac:dyDescent="0.2">
      <c r="A208" s="25" t="s">
        <v>495</v>
      </c>
      <c r="B208" s="118" t="s">
        <v>220</v>
      </c>
      <c r="C208" s="97" t="s">
        <v>496</v>
      </c>
      <c r="D208" s="98">
        <v>330000</v>
      </c>
      <c r="E208" s="119">
        <v>101826.49</v>
      </c>
      <c r="F208" s="120">
        <f t="shared" si="3"/>
        <v>228173.51</v>
      </c>
    </row>
    <row r="209" spans="1:6" ht="98.45" customHeight="1" x14ac:dyDescent="0.2">
      <c r="A209" s="47" t="s">
        <v>497</v>
      </c>
      <c r="B209" s="118" t="s">
        <v>220</v>
      </c>
      <c r="C209" s="97" t="s">
        <v>498</v>
      </c>
      <c r="D209" s="98">
        <v>330000</v>
      </c>
      <c r="E209" s="119">
        <v>101826.49</v>
      </c>
      <c r="F209" s="120">
        <f t="shared" si="3"/>
        <v>228173.51</v>
      </c>
    </row>
    <row r="210" spans="1:6" ht="24.6" customHeight="1" x14ac:dyDescent="0.2">
      <c r="A210" s="25" t="s">
        <v>232</v>
      </c>
      <c r="B210" s="118" t="s">
        <v>220</v>
      </c>
      <c r="C210" s="97" t="s">
        <v>499</v>
      </c>
      <c r="D210" s="98">
        <v>330000</v>
      </c>
      <c r="E210" s="119">
        <v>101826.49</v>
      </c>
      <c r="F210" s="120">
        <f t="shared" si="3"/>
        <v>228173.51</v>
      </c>
    </row>
    <row r="211" spans="1:6" ht="36.950000000000003" customHeight="1" x14ac:dyDescent="0.2">
      <c r="A211" s="25" t="s">
        <v>234</v>
      </c>
      <c r="B211" s="118" t="s">
        <v>220</v>
      </c>
      <c r="C211" s="97" t="s">
        <v>500</v>
      </c>
      <c r="D211" s="98">
        <v>330000</v>
      </c>
      <c r="E211" s="119">
        <v>101826.49</v>
      </c>
      <c r="F211" s="120">
        <f t="shared" si="3"/>
        <v>228173.51</v>
      </c>
    </row>
    <row r="212" spans="1:6" ht="36.950000000000003" customHeight="1" x14ac:dyDescent="0.2">
      <c r="A212" s="25" t="s">
        <v>721</v>
      </c>
      <c r="B212" s="118" t="s">
        <v>220</v>
      </c>
      <c r="C212" s="97" t="s">
        <v>501</v>
      </c>
      <c r="D212" s="98">
        <v>330000</v>
      </c>
      <c r="E212" s="119">
        <v>101826.49</v>
      </c>
      <c r="F212" s="120">
        <f t="shared" si="3"/>
        <v>228173.51</v>
      </c>
    </row>
    <row r="213" spans="1:6" ht="15" x14ac:dyDescent="0.2">
      <c r="A213" s="25" t="s">
        <v>464</v>
      </c>
      <c r="B213" s="118" t="s">
        <v>220</v>
      </c>
      <c r="C213" s="97" t="s">
        <v>502</v>
      </c>
      <c r="D213" s="98">
        <v>52600</v>
      </c>
      <c r="E213" s="119">
        <v>17536.900000000001</v>
      </c>
      <c r="F213" s="120">
        <f t="shared" si="3"/>
        <v>35063.1</v>
      </c>
    </row>
    <row r="214" spans="1:6" ht="15" x14ac:dyDescent="0.2">
      <c r="A214" s="25" t="s">
        <v>289</v>
      </c>
      <c r="B214" s="118" t="s">
        <v>220</v>
      </c>
      <c r="C214" s="97" t="s">
        <v>503</v>
      </c>
      <c r="D214" s="98">
        <v>52600</v>
      </c>
      <c r="E214" s="119">
        <v>17536.900000000001</v>
      </c>
      <c r="F214" s="120">
        <f t="shared" si="3"/>
        <v>35063.1</v>
      </c>
    </row>
    <row r="215" spans="1:6" ht="24.6" customHeight="1" x14ac:dyDescent="0.2">
      <c r="A215" s="25" t="s">
        <v>377</v>
      </c>
      <c r="B215" s="118" t="s">
        <v>220</v>
      </c>
      <c r="C215" s="97" t="s">
        <v>504</v>
      </c>
      <c r="D215" s="98">
        <v>17600</v>
      </c>
      <c r="E215" s="119">
        <v>17536.900000000001</v>
      </c>
      <c r="F215" s="120">
        <f t="shared" si="3"/>
        <v>63.099999999998545</v>
      </c>
    </row>
    <row r="216" spans="1:6" ht="24.6" customHeight="1" x14ac:dyDescent="0.2">
      <c r="A216" s="25" t="s">
        <v>232</v>
      </c>
      <c r="B216" s="118" t="s">
        <v>220</v>
      </c>
      <c r="C216" s="97" t="s">
        <v>505</v>
      </c>
      <c r="D216" s="98">
        <v>17600</v>
      </c>
      <c r="E216" s="119">
        <v>17536.900000000001</v>
      </c>
      <c r="F216" s="120">
        <f t="shared" si="3"/>
        <v>63.099999999998545</v>
      </c>
    </row>
    <row r="217" spans="1:6" ht="36.950000000000003" customHeight="1" x14ac:dyDescent="0.2">
      <c r="A217" s="25" t="s">
        <v>234</v>
      </c>
      <c r="B217" s="118" t="s">
        <v>220</v>
      </c>
      <c r="C217" s="97" t="s">
        <v>506</v>
      </c>
      <c r="D217" s="98">
        <v>17600</v>
      </c>
      <c r="E217" s="119">
        <v>17536.900000000001</v>
      </c>
      <c r="F217" s="120">
        <f t="shared" si="3"/>
        <v>63.099999999998545</v>
      </c>
    </row>
    <row r="218" spans="1:6" ht="36.950000000000003" customHeight="1" x14ac:dyDescent="0.2">
      <c r="A218" s="25" t="s">
        <v>721</v>
      </c>
      <c r="B218" s="118" t="s">
        <v>220</v>
      </c>
      <c r="C218" s="97" t="s">
        <v>507</v>
      </c>
      <c r="D218" s="98">
        <v>17600</v>
      </c>
      <c r="E218" s="119">
        <v>17536.900000000001</v>
      </c>
      <c r="F218" s="120">
        <f t="shared" si="3"/>
        <v>63.099999999998545</v>
      </c>
    </row>
    <row r="219" spans="1:6" ht="24.6" customHeight="1" x14ac:dyDescent="0.2">
      <c r="A219" s="25" t="s">
        <v>508</v>
      </c>
      <c r="B219" s="118" t="s">
        <v>220</v>
      </c>
      <c r="C219" s="97" t="s">
        <v>509</v>
      </c>
      <c r="D219" s="98">
        <v>35000</v>
      </c>
      <c r="E219" s="119" t="s">
        <v>45</v>
      </c>
      <c r="F219" s="120">
        <f t="shared" si="3"/>
        <v>35000</v>
      </c>
    </row>
    <row r="220" spans="1:6" ht="24.6" customHeight="1" x14ac:dyDescent="0.2">
      <c r="A220" s="25" t="s">
        <v>232</v>
      </c>
      <c r="B220" s="118" t="s">
        <v>220</v>
      </c>
      <c r="C220" s="97" t="s">
        <v>510</v>
      </c>
      <c r="D220" s="98">
        <v>35000</v>
      </c>
      <c r="E220" s="119" t="s">
        <v>45</v>
      </c>
      <c r="F220" s="120">
        <f t="shared" si="3"/>
        <v>35000</v>
      </c>
    </row>
    <row r="221" spans="1:6" ht="36.950000000000003" customHeight="1" x14ac:dyDescent="0.2">
      <c r="A221" s="25" t="s">
        <v>234</v>
      </c>
      <c r="B221" s="118" t="s">
        <v>220</v>
      </c>
      <c r="C221" s="97" t="s">
        <v>511</v>
      </c>
      <c r="D221" s="98">
        <v>35000</v>
      </c>
      <c r="E221" s="119" t="s">
        <v>45</v>
      </c>
      <c r="F221" s="120">
        <f t="shared" si="3"/>
        <v>35000</v>
      </c>
    </row>
    <row r="222" spans="1:6" ht="36.950000000000003" customHeight="1" x14ac:dyDescent="0.2">
      <c r="A222" s="25" t="s">
        <v>721</v>
      </c>
      <c r="B222" s="118" t="s">
        <v>220</v>
      </c>
      <c r="C222" s="97" t="s">
        <v>512</v>
      </c>
      <c r="D222" s="98">
        <v>35000</v>
      </c>
      <c r="E222" s="119" t="s">
        <v>45</v>
      </c>
      <c r="F222" s="120">
        <f t="shared" si="3"/>
        <v>35000</v>
      </c>
    </row>
    <row r="223" spans="1:6" ht="15.75" x14ac:dyDescent="0.25">
      <c r="A223" s="42" t="s">
        <v>513</v>
      </c>
      <c r="B223" s="108" t="s">
        <v>220</v>
      </c>
      <c r="C223" s="109" t="s">
        <v>514</v>
      </c>
      <c r="D223" s="110">
        <v>1537000</v>
      </c>
      <c r="E223" s="111">
        <v>8821.31</v>
      </c>
      <c r="F223" s="112">
        <f t="shared" si="3"/>
        <v>1528178.69</v>
      </c>
    </row>
    <row r="224" spans="1:6" ht="15" x14ac:dyDescent="0.2">
      <c r="A224" s="25" t="s">
        <v>513</v>
      </c>
      <c r="B224" s="118" t="s">
        <v>220</v>
      </c>
      <c r="C224" s="97" t="s">
        <v>515</v>
      </c>
      <c r="D224" s="98">
        <v>1463200</v>
      </c>
      <c r="E224" s="119" t="s">
        <v>45</v>
      </c>
      <c r="F224" s="120">
        <f t="shared" si="3"/>
        <v>1463200</v>
      </c>
    </row>
    <row r="225" spans="1:6" ht="98.45" customHeight="1" x14ac:dyDescent="0.2">
      <c r="A225" s="47" t="s">
        <v>516</v>
      </c>
      <c r="B225" s="118" t="s">
        <v>220</v>
      </c>
      <c r="C225" s="97" t="s">
        <v>517</v>
      </c>
      <c r="D225" s="98">
        <v>901000</v>
      </c>
      <c r="E225" s="119" t="s">
        <v>45</v>
      </c>
      <c r="F225" s="120">
        <f t="shared" si="3"/>
        <v>901000</v>
      </c>
    </row>
    <row r="226" spans="1:6" ht="110.65" customHeight="1" x14ac:dyDescent="0.2">
      <c r="A226" s="47" t="s">
        <v>518</v>
      </c>
      <c r="B226" s="118" t="s">
        <v>220</v>
      </c>
      <c r="C226" s="97" t="s">
        <v>519</v>
      </c>
      <c r="D226" s="98">
        <v>296000</v>
      </c>
      <c r="E226" s="119" t="s">
        <v>45</v>
      </c>
      <c r="F226" s="120">
        <f t="shared" si="3"/>
        <v>296000</v>
      </c>
    </row>
    <row r="227" spans="1:6" ht="24.6" customHeight="1" x14ac:dyDescent="0.2">
      <c r="A227" s="25" t="s">
        <v>232</v>
      </c>
      <c r="B227" s="118" t="s">
        <v>220</v>
      </c>
      <c r="C227" s="97" t="s">
        <v>520</v>
      </c>
      <c r="D227" s="98">
        <v>296000</v>
      </c>
      <c r="E227" s="119" t="s">
        <v>45</v>
      </c>
      <c r="F227" s="120">
        <f t="shared" si="3"/>
        <v>296000</v>
      </c>
    </row>
    <row r="228" spans="1:6" ht="36.950000000000003" customHeight="1" x14ac:dyDescent="0.2">
      <c r="A228" s="25" t="s">
        <v>234</v>
      </c>
      <c r="B228" s="118" t="s">
        <v>220</v>
      </c>
      <c r="C228" s="97" t="s">
        <v>521</v>
      </c>
      <c r="D228" s="98">
        <v>296000</v>
      </c>
      <c r="E228" s="119" t="s">
        <v>45</v>
      </c>
      <c r="F228" s="120">
        <f t="shared" si="3"/>
        <v>296000</v>
      </c>
    </row>
    <row r="229" spans="1:6" ht="36.950000000000003" customHeight="1" x14ac:dyDescent="0.2">
      <c r="A229" s="25" t="s">
        <v>721</v>
      </c>
      <c r="B229" s="118" t="s">
        <v>220</v>
      </c>
      <c r="C229" s="97" t="s">
        <v>522</v>
      </c>
      <c r="D229" s="98">
        <v>296000</v>
      </c>
      <c r="E229" s="119" t="s">
        <v>45</v>
      </c>
      <c r="F229" s="120">
        <f t="shared" si="3"/>
        <v>296000</v>
      </c>
    </row>
    <row r="230" spans="1:6" ht="123" customHeight="1" x14ac:dyDescent="0.2">
      <c r="A230" s="47" t="s">
        <v>523</v>
      </c>
      <c r="B230" s="118" t="s">
        <v>220</v>
      </c>
      <c r="C230" s="97" t="s">
        <v>524</v>
      </c>
      <c r="D230" s="98">
        <v>605000</v>
      </c>
      <c r="E230" s="119" t="s">
        <v>45</v>
      </c>
      <c r="F230" s="120">
        <f t="shared" si="3"/>
        <v>605000</v>
      </c>
    </row>
    <row r="231" spans="1:6" ht="24.6" customHeight="1" x14ac:dyDescent="0.2">
      <c r="A231" s="25" t="s">
        <v>232</v>
      </c>
      <c r="B231" s="118" t="s">
        <v>220</v>
      </c>
      <c r="C231" s="97" t="s">
        <v>525</v>
      </c>
      <c r="D231" s="98">
        <v>605000</v>
      </c>
      <c r="E231" s="119" t="s">
        <v>45</v>
      </c>
      <c r="F231" s="120">
        <f t="shared" si="3"/>
        <v>605000</v>
      </c>
    </row>
    <row r="232" spans="1:6" ht="36.950000000000003" customHeight="1" x14ac:dyDescent="0.2">
      <c r="A232" s="25" t="s">
        <v>234</v>
      </c>
      <c r="B232" s="118" t="s">
        <v>220</v>
      </c>
      <c r="C232" s="97" t="s">
        <v>526</v>
      </c>
      <c r="D232" s="98">
        <v>605000</v>
      </c>
      <c r="E232" s="119" t="s">
        <v>45</v>
      </c>
      <c r="F232" s="120">
        <f t="shared" si="3"/>
        <v>605000</v>
      </c>
    </row>
    <row r="233" spans="1:6" ht="36.950000000000003" customHeight="1" x14ac:dyDescent="0.2">
      <c r="A233" s="25" t="s">
        <v>721</v>
      </c>
      <c r="B233" s="118" t="s">
        <v>220</v>
      </c>
      <c r="C233" s="97" t="s">
        <v>527</v>
      </c>
      <c r="D233" s="98">
        <v>605000</v>
      </c>
      <c r="E233" s="119" t="s">
        <v>45</v>
      </c>
      <c r="F233" s="120">
        <f t="shared" si="3"/>
        <v>605000</v>
      </c>
    </row>
    <row r="234" spans="1:6" ht="86.1" customHeight="1" x14ac:dyDescent="0.2">
      <c r="A234" s="47" t="s">
        <v>528</v>
      </c>
      <c r="B234" s="118" t="s">
        <v>220</v>
      </c>
      <c r="C234" s="97" t="s">
        <v>529</v>
      </c>
      <c r="D234" s="98">
        <v>562200</v>
      </c>
      <c r="E234" s="119" t="s">
        <v>45</v>
      </c>
      <c r="F234" s="120">
        <f t="shared" si="3"/>
        <v>562200</v>
      </c>
    </row>
    <row r="235" spans="1:6" ht="147.6" customHeight="1" x14ac:dyDescent="0.2">
      <c r="A235" s="47" t="s">
        <v>530</v>
      </c>
      <c r="B235" s="118" t="s">
        <v>220</v>
      </c>
      <c r="C235" s="97" t="s">
        <v>531</v>
      </c>
      <c r="D235" s="98">
        <v>286200</v>
      </c>
      <c r="E235" s="119" t="s">
        <v>45</v>
      </c>
      <c r="F235" s="120">
        <f t="shared" si="3"/>
        <v>286200</v>
      </c>
    </row>
    <row r="236" spans="1:6" ht="15" x14ac:dyDescent="0.2">
      <c r="A236" s="25" t="s">
        <v>275</v>
      </c>
      <c r="B236" s="118" t="s">
        <v>220</v>
      </c>
      <c r="C236" s="97" t="s">
        <v>532</v>
      </c>
      <c r="D236" s="98">
        <v>286200</v>
      </c>
      <c r="E236" s="119" t="s">
        <v>45</v>
      </c>
      <c r="F236" s="120">
        <f t="shared" si="3"/>
        <v>286200</v>
      </c>
    </row>
    <row r="237" spans="1:6" ht="49.15" customHeight="1" x14ac:dyDescent="0.2">
      <c r="A237" s="25" t="s">
        <v>533</v>
      </c>
      <c r="B237" s="118" t="s">
        <v>220</v>
      </c>
      <c r="C237" s="97" t="s">
        <v>534</v>
      </c>
      <c r="D237" s="98">
        <v>286200</v>
      </c>
      <c r="E237" s="119" t="s">
        <v>45</v>
      </c>
      <c r="F237" s="120">
        <f t="shared" si="3"/>
        <v>286200</v>
      </c>
    </row>
    <row r="238" spans="1:6" ht="49.15" customHeight="1" x14ac:dyDescent="0.2">
      <c r="A238" s="25" t="s">
        <v>535</v>
      </c>
      <c r="B238" s="118" t="s">
        <v>220</v>
      </c>
      <c r="C238" s="97" t="s">
        <v>536</v>
      </c>
      <c r="D238" s="98">
        <v>286200</v>
      </c>
      <c r="E238" s="119" t="s">
        <v>45</v>
      </c>
      <c r="F238" s="120">
        <f t="shared" si="3"/>
        <v>286200</v>
      </c>
    </row>
    <row r="239" spans="1:6" ht="98.45" customHeight="1" x14ac:dyDescent="0.2">
      <c r="A239" s="47" t="s">
        <v>537</v>
      </c>
      <c r="B239" s="118" t="s">
        <v>220</v>
      </c>
      <c r="C239" s="97" t="s">
        <v>538</v>
      </c>
      <c r="D239" s="98">
        <v>276000</v>
      </c>
      <c r="E239" s="119" t="s">
        <v>45</v>
      </c>
      <c r="F239" s="120">
        <f t="shared" si="3"/>
        <v>276000</v>
      </c>
    </row>
    <row r="240" spans="1:6" ht="24.6" customHeight="1" x14ac:dyDescent="0.2">
      <c r="A240" s="25" t="s">
        <v>232</v>
      </c>
      <c r="B240" s="118" t="s">
        <v>220</v>
      </c>
      <c r="C240" s="97" t="s">
        <v>539</v>
      </c>
      <c r="D240" s="98">
        <v>276000</v>
      </c>
      <c r="E240" s="119" t="s">
        <v>45</v>
      </c>
      <c r="F240" s="120">
        <f t="shared" si="3"/>
        <v>276000</v>
      </c>
    </row>
    <row r="241" spans="1:6" ht="36.950000000000003" customHeight="1" x14ac:dyDescent="0.2">
      <c r="A241" s="25" t="s">
        <v>234</v>
      </c>
      <c r="B241" s="118" t="s">
        <v>220</v>
      </c>
      <c r="C241" s="97" t="s">
        <v>540</v>
      </c>
      <c r="D241" s="98">
        <v>276000</v>
      </c>
      <c r="E241" s="119" t="s">
        <v>45</v>
      </c>
      <c r="F241" s="120">
        <f t="shared" si="3"/>
        <v>276000</v>
      </c>
    </row>
    <row r="242" spans="1:6" ht="36.950000000000003" customHeight="1" x14ac:dyDescent="0.2">
      <c r="A242" s="25" t="s">
        <v>721</v>
      </c>
      <c r="B242" s="118" t="s">
        <v>220</v>
      </c>
      <c r="C242" s="97" t="s">
        <v>541</v>
      </c>
      <c r="D242" s="98">
        <v>276000</v>
      </c>
      <c r="E242" s="119" t="s">
        <v>45</v>
      </c>
      <c r="F242" s="120">
        <f t="shared" si="3"/>
        <v>276000</v>
      </c>
    </row>
    <row r="243" spans="1:6" ht="15" x14ac:dyDescent="0.2">
      <c r="A243" s="25" t="s">
        <v>513</v>
      </c>
      <c r="B243" s="118" t="s">
        <v>220</v>
      </c>
      <c r="C243" s="97" t="s">
        <v>542</v>
      </c>
      <c r="D243" s="98">
        <v>73800</v>
      </c>
      <c r="E243" s="119">
        <v>8821.31</v>
      </c>
      <c r="F243" s="120">
        <f t="shared" si="3"/>
        <v>64978.69</v>
      </c>
    </row>
    <row r="244" spans="1:6" ht="15" x14ac:dyDescent="0.2">
      <c r="A244" s="25" t="s">
        <v>289</v>
      </c>
      <c r="B244" s="118" t="s">
        <v>220</v>
      </c>
      <c r="C244" s="97" t="s">
        <v>543</v>
      </c>
      <c r="D244" s="98">
        <v>73800</v>
      </c>
      <c r="E244" s="119">
        <v>8821.31</v>
      </c>
      <c r="F244" s="120">
        <f t="shared" si="3"/>
        <v>64978.69</v>
      </c>
    </row>
    <row r="245" spans="1:6" ht="24.6" customHeight="1" x14ac:dyDescent="0.2">
      <c r="A245" s="25" t="s">
        <v>508</v>
      </c>
      <c r="B245" s="118" t="s">
        <v>220</v>
      </c>
      <c r="C245" s="97" t="s">
        <v>544</v>
      </c>
      <c r="D245" s="98">
        <v>52800</v>
      </c>
      <c r="E245" s="119">
        <v>5821.31</v>
      </c>
      <c r="F245" s="120">
        <f t="shared" si="3"/>
        <v>46978.69</v>
      </c>
    </row>
    <row r="246" spans="1:6" ht="24.6" customHeight="1" x14ac:dyDescent="0.2">
      <c r="A246" s="25" t="s">
        <v>232</v>
      </c>
      <c r="B246" s="118" t="s">
        <v>220</v>
      </c>
      <c r="C246" s="97" t="s">
        <v>545</v>
      </c>
      <c r="D246" s="98">
        <v>52800</v>
      </c>
      <c r="E246" s="119">
        <v>5821.31</v>
      </c>
      <c r="F246" s="120">
        <f t="shared" si="3"/>
        <v>46978.69</v>
      </c>
    </row>
    <row r="247" spans="1:6" ht="36.950000000000003" customHeight="1" x14ac:dyDescent="0.2">
      <c r="A247" s="25" t="s">
        <v>234</v>
      </c>
      <c r="B247" s="118" t="s">
        <v>220</v>
      </c>
      <c r="C247" s="97" t="s">
        <v>546</v>
      </c>
      <c r="D247" s="98">
        <v>52800</v>
      </c>
      <c r="E247" s="119">
        <v>5821.31</v>
      </c>
      <c r="F247" s="120">
        <f t="shared" si="3"/>
        <v>46978.69</v>
      </c>
    </row>
    <row r="248" spans="1:6" ht="36.950000000000003" customHeight="1" x14ac:dyDescent="0.2">
      <c r="A248" s="25" t="s">
        <v>721</v>
      </c>
      <c r="B248" s="118" t="s">
        <v>220</v>
      </c>
      <c r="C248" s="97" t="s">
        <v>547</v>
      </c>
      <c r="D248" s="98">
        <v>25800</v>
      </c>
      <c r="E248" s="119">
        <v>4300</v>
      </c>
      <c r="F248" s="120">
        <f t="shared" si="3"/>
        <v>21500</v>
      </c>
    </row>
    <row r="249" spans="1:6" ht="15" x14ac:dyDescent="0.2">
      <c r="A249" s="25" t="s">
        <v>273</v>
      </c>
      <c r="B249" s="118" t="s">
        <v>220</v>
      </c>
      <c r="C249" s="97" t="s">
        <v>548</v>
      </c>
      <c r="D249" s="98">
        <v>27000</v>
      </c>
      <c r="E249" s="119">
        <v>1521.31</v>
      </c>
      <c r="F249" s="120">
        <f t="shared" si="3"/>
        <v>25478.69</v>
      </c>
    </row>
    <row r="250" spans="1:6" ht="49.15" customHeight="1" x14ac:dyDescent="0.2">
      <c r="A250" s="25" t="s">
        <v>549</v>
      </c>
      <c r="B250" s="118" t="s">
        <v>220</v>
      </c>
      <c r="C250" s="97" t="s">
        <v>550</v>
      </c>
      <c r="D250" s="98">
        <v>21000</v>
      </c>
      <c r="E250" s="119">
        <v>3000</v>
      </c>
      <c r="F250" s="120">
        <f t="shared" si="3"/>
        <v>18000</v>
      </c>
    </row>
    <row r="251" spans="1:6" ht="24.6" customHeight="1" x14ac:dyDescent="0.2">
      <c r="A251" s="25" t="s">
        <v>232</v>
      </c>
      <c r="B251" s="118" t="s">
        <v>220</v>
      </c>
      <c r="C251" s="97" t="s">
        <v>551</v>
      </c>
      <c r="D251" s="98">
        <v>21000</v>
      </c>
      <c r="E251" s="119">
        <v>3000</v>
      </c>
      <c r="F251" s="120">
        <f t="shared" si="3"/>
        <v>18000</v>
      </c>
    </row>
    <row r="252" spans="1:6" ht="36.950000000000003" customHeight="1" x14ac:dyDescent="0.2">
      <c r="A252" s="25" t="s">
        <v>234</v>
      </c>
      <c r="B252" s="118" t="s">
        <v>220</v>
      </c>
      <c r="C252" s="97" t="s">
        <v>552</v>
      </c>
      <c r="D252" s="98">
        <v>21000</v>
      </c>
      <c r="E252" s="119">
        <v>3000</v>
      </c>
      <c r="F252" s="120">
        <f t="shared" si="3"/>
        <v>18000</v>
      </c>
    </row>
    <row r="253" spans="1:6" ht="36.950000000000003" customHeight="1" x14ac:dyDescent="0.2">
      <c r="A253" s="25" t="s">
        <v>721</v>
      </c>
      <c r="B253" s="118" t="s">
        <v>220</v>
      </c>
      <c r="C253" s="97" t="s">
        <v>553</v>
      </c>
      <c r="D253" s="98">
        <v>21000</v>
      </c>
      <c r="E253" s="119">
        <v>3000</v>
      </c>
      <c r="F253" s="120">
        <f t="shared" si="3"/>
        <v>18000</v>
      </c>
    </row>
    <row r="254" spans="1:6" ht="15.75" x14ac:dyDescent="0.25">
      <c r="A254" s="42" t="s">
        <v>554</v>
      </c>
      <c r="B254" s="108" t="s">
        <v>220</v>
      </c>
      <c r="C254" s="109" t="s">
        <v>555</v>
      </c>
      <c r="D254" s="110">
        <v>37047700</v>
      </c>
      <c r="E254" s="111">
        <v>770314.74</v>
      </c>
      <c r="F254" s="112">
        <f t="shared" si="3"/>
        <v>36277385.259999998</v>
      </c>
    </row>
    <row r="255" spans="1:6" ht="15" x14ac:dyDescent="0.2">
      <c r="A255" s="25" t="s">
        <v>554</v>
      </c>
      <c r="B255" s="118" t="s">
        <v>220</v>
      </c>
      <c r="C255" s="97" t="s">
        <v>556</v>
      </c>
      <c r="D255" s="98">
        <v>6701900</v>
      </c>
      <c r="E255" s="119">
        <v>770314.74</v>
      </c>
      <c r="F255" s="120">
        <f t="shared" si="3"/>
        <v>5931585.2599999998</v>
      </c>
    </row>
    <row r="256" spans="1:6" ht="73.7" customHeight="1" x14ac:dyDescent="0.2">
      <c r="A256" s="25" t="s">
        <v>557</v>
      </c>
      <c r="B256" s="118" t="s">
        <v>220</v>
      </c>
      <c r="C256" s="97" t="s">
        <v>558</v>
      </c>
      <c r="D256" s="98">
        <v>3033200</v>
      </c>
      <c r="E256" s="119">
        <v>764037.9</v>
      </c>
      <c r="F256" s="120">
        <f t="shared" si="3"/>
        <v>2269162.1</v>
      </c>
    </row>
    <row r="257" spans="1:6" ht="98.45" customHeight="1" x14ac:dyDescent="0.2">
      <c r="A257" s="47" t="s">
        <v>559</v>
      </c>
      <c r="B257" s="118" t="s">
        <v>220</v>
      </c>
      <c r="C257" s="97" t="s">
        <v>560</v>
      </c>
      <c r="D257" s="98">
        <v>3033200</v>
      </c>
      <c r="E257" s="119">
        <v>764037.9</v>
      </c>
      <c r="F257" s="120">
        <f t="shared" si="3"/>
        <v>2269162.1</v>
      </c>
    </row>
    <row r="258" spans="1:6" ht="24.6" customHeight="1" x14ac:dyDescent="0.2">
      <c r="A258" s="25" t="s">
        <v>232</v>
      </c>
      <c r="B258" s="118" t="s">
        <v>220</v>
      </c>
      <c r="C258" s="97" t="s">
        <v>561</v>
      </c>
      <c r="D258" s="98">
        <v>3033200</v>
      </c>
      <c r="E258" s="119">
        <v>764037.9</v>
      </c>
      <c r="F258" s="120">
        <f t="shared" si="3"/>
        <v>2269162.1</v>
      </c>
    </row>
    <row r="259" spans="1:6" ht="36.950000000000003" customHeight="1" x14ac:dyDescent="0.2">
      <c r="A259" s="25" t="s">
        <v>234</v>
      </c>
      <c r="B259" s="118" t="s">
        <v>220</v>
      </c>
      <c r="C259" s="97" t="s">
        <v>562</v>
      </c>
      <c r="D259" s="98">
        <v>3033200</v>
      </c>
      <c r="E259" s="119">
        <v>764037.9</v>
      </c>
      <c r="F259" s="120">
        <f t="shared" si="3"/>
        <v>2269162.1</v>
      </c>
    </row>
    <row r="260" spans="1:6" ht="36.950000000000003" customHeight="1" x14ac:dyDescent="0.2">
      <c r="A260" s="25" t="s">
        <v>721</v>
      </c>
      <c r="B260" s="118" t="s">
        <v>220</v>
      </c>
      <c r="C260" s="97" t="s">
        <v>563</v>
      </c>
      <c r="D260" s="98">
        <v>320800</v>
      </c>
      <c r="E260" s="119" t="s">
        <v>45</v>
      </c>
      <c r="F260" s="120">
        <f t="shared" si="3"/>
        <v>320800</v>
      </c>
    </row>
    <row r="261" spans="1:6" ht="15" x14ac:dyDescent="0.2">
      <c r="A261" s="25" t="s">
        <v>273</v>
      </c>
      <c r="B261" s="118" t="s">
        <v>220</v>
      </c>
      <c r="C261" s="97" t="s">
        <v>564</v>
      </c>
      <c r="D261" s="98">
        <v>2712400</v>
      </c>
      <c r="E261" s="119">
        <v>764037.9</v>
      </c>
      <c r="F261" s="120">
        <f t="shared" si="3"/>
        <v>1948362.1</v>
      </c>
    </row>
    <row r="262" spans="1:6" ht="61.5" customHeight="1" x14ac:dyDescent="0.2">
      <c r="A262" s="25" t="s">
        <v>565</v>
      </c>
      <c r="B262" s="118" t="s">
        <v>220</v>
      </c>
      <c r="C262" s="97" t="s">
        <v>566</v>
      </c>
      <c r="D262" s="98">
        <v>367800</v>
      </c>
      <c r="E262" s="119" t="s">
        <v>45</v>
      </c>
      <c r="F262" s="120">
        <f t="shared" si="3"/>
        <v>367800</v>
      </c>
    </row>
    <row r="263" spans="1:6" ht="86.1" customHeight="1" x14ac:dyDescent="0.2">
      <c r="A263" s="47" t="s">
        <v>567</v>
      </c>
      <c r="B263" s="118" t="s">
        <v>220</v>
      </c>
      <c r="C263" s="97" t="s">
        <v>568</v>
      </c>
      <c r="D263" s="98">
        <v>367800</v>
      </c>
      <c r="E263" s="119" t="s">
        <v>45</v>
      </c>
      <c r="F263" s="120">
        <f t="shared" si="3"/>
        <v>367800</v>
      </c>
    </row>
    <row r="264" spans="1:6" ht="24.6" customHeight="1" x14ac:dyDescent="0.2">
      <c r="A264" s="25" t="s">
        <v>232</v>
      </c>
      <c r="B264" s="118" t="s">
        <v>220</v>
      </c>
      <c r="C264" s="97" t="s">
        <v>569</v>
      </c>
      <c r="D264" s="98">
        <v>367800</v>
      </c>
      <c r="E264" s="119" t="s">
        <v>45</v>
      </c>
      <c r="F264" s="120">
        <f t="shared" si="3"/>
        <v>367800</v>
      </c>
    </row>
    <row r="265" spans="1:6" ht="36.950000000000003" customHeight="1" x14ac:dyDescent="0.2">
      <c r="A265" s="25" t="s">
        <v>234</v>
      </c>
      <c r="B265" s="118" t="s">
        <v>220</v>
      </c>
      <c r="C265" s="97" t="s">
        <v>570</v>
      </c>
      <c r="D265" s="98">
        <v>367800</v>
      </c>
      <c r="E265" s="119" t="s">
        <v>45</v>
      </c>
      <c r="F265" s="120">
        <f t="shared" si="3"/>
        <v>367800</v>
      </c>
    </row>
    <row r="266" spans="1:6" ht="36.950000000000003" customHeight="1" x14ac:dyDescent="0.2">
      <c r="A266" s="25" t="s">
        <v>721</v>
      </c>
      <c r="B266" s="118" t="s">
        <v>220</v>
      </c>
      <c r="C266" s="97" t="s">
        <v>571</v>
      </c>
      <c r="D266" s="98">
        <v>367800</v>
      </c>
      <c r="E266" s="119" t="s">
        <v>45</v>
      </c>
      <c r="F266" s="120">
        <f t="shared" si="3"/>
        <v>367800</v>
      </c>
    </row>
    <row r="267" spans="1:6" ht="73.7" customHeight="1" x14ac:dyDescent="0.2">
      <c r="A267" s="25" t="s">
        <v>572</v>
      </c>
      <c r="B267" s="118" t="s">
        <v>220</v>
      </c>
      <c r="C267" s="97" t="s">
        <v>573</v>
      </c>
      <c r="D267" s="98">
        <v>3300900</v>
      </c>
      <c r="E267" s="119">
        <v>6276.84</v>
      </c>
      <c r="F267" s="120">
        <f t="shared" si="3"/>
        <v>3294623.16</v>
      </c>
    </row>
    <row r="268" spans="1:6" ht="98.45" customHeight="1" x14ac:dyDescent="0.2">
      <c r="A268" s="47" t="s">
        <v>574</v>
      </c>
      <c r="B268" s="118" t="s">
        <v>220</v>
      </c>
      <c r="C268" s="97" t="s">
        <v>575</v>
      </c>
      <c r="D268" s="98">
        <v>350000</v>
      </c>
      <c r="E268" s="119" t="s">
        <v>45</v>
      </c>
      <c r="F268" s="120">
        <f t="shared" si="3"/>
        <v>350000</v>
      </c>
    </row>
    <row r="269" spans="1:6" ht="24.6" customHeight="1" x14ac:dyDescent="0.2">
      <c r="A269" s="25" t="s">
        <v>232</v>
      </c>
      <c r="B269" s="118" t="s">
        <v>220</v>
      </c>
      <c r="C269" s="97" t="s">
        <v>576</v>
      </c>
      <c r="D269" s="98">
        <v>350000</v>
      </c>
      <c r="E269" s="119" t="s">
        <v>45</v>
      </c>
      <c r="F269" s="120">
        <f t="shared" si="3"/>
        <v>350000</v>
      </c>
    </row>
    <row r="270" spans="1:6" ht="36.950000000000003" customHeight="1" x14ac:dyDescent="0.2">
      <c r="A270" s="25" t="s">
        <v>234</v>
      </c>
      <c r="B270" s="118" t="s">
        <v>220</v>
      </c>
      <c r="C270" s="97" t="s">
        <v>577</v>
      </c>
      <c r="D270" s="98">
        <v>350000</v>
      </c>
      <c r="E270" s="119" t="s">
        <v>45</v>
      </c>
      <c r="F270" s="120">
        <f t="shared" si="3"/>
        <v>350000</v>
      </c>
    </row>
    <row r="271" spans="1:6" ht="36.950000000000003" customHeight="1" x14ac:dyDescent="0.2">
      <c r="A271" s="25" t="s">
        <v>721</v>
      </c>
      <c r="B271" s="118" t="s">
        <v>220</v>
      </c>
      <c r="C271" s="97" t="s">
        <v>578</v>
      </c>
      <c r="D271" s="98">
        <v>350000</v>
      </c>
      <c r="E271" s="119" t="s">
        <v>45</v>
      </c>
      <c r="F271" s="120">
        <f t="shared" ref="F271:F331" si="4">IF(OR(D271="-",IF(E271="-",0,E271)&gt;=IF(D271="-",0,D271)),"-",IF(D271="-",0,D271)-IF(E271="-",0,E271))</f>
        <v>350000</v>
      </c>
    </row>
    <row r="272" spans="1:6" ht="110.65" customHeight="1" x14ac:dyDescent="0.2">
      <c r="A272" s="47" t="s">
        <v>579</v>
      </c>
      <c r="B272" s="118" t="s">
        <v>220</v>
      </c>
      <c r="C272" s="97" t="s">
        <v>580</v>
      </c>
      <c r="D272" s="98">
        <v>800100</v>
      </c>
      <c r="E272" s="119">
        <v>4800</v>
      </c>
      <c r="F272" s="120">
        <f t="shared" si="4"/>
        <v>795300</v>
      </c>
    </row>
    <row r="273" spans="1:6" ht="24.6" customHeight="1" x14ac:dyDescent="0.2">
      <c r="A273" s="25" t="s">
        <v>232</v>
      </c>
      <c r="B273" s="118" t="s">
        <v>220</v>
      </c>
      <c r="C273" s="97" t="s">
        <v>581</v>
      </c>
      <c r="D273" s="98">
        <v>800100</v>
      </c>
      <c r="E273" s="119">
        <v>4800</v>
      </c>
      <c r="F273" s="120">
        <f t="shared" si="4"/>
        <v>795300</v>
      </c>
    </row>
    <row r="274" spans="1:6" ht="36.950000000000003" customHeight="1" x14ac:dyDescent="0.2">
      <c r="A274" s="25" t="s">
        <v>234</v>
      </c>
      <c r="B274" s="118" t="s">
        <v>220</v>
      </c>
      <c r="C274" s="97" t="s">
        <v>582</v>
      </c>
      <c r="D274" s="98">
        <v>800100</v>
      </c>
      <c r="E274" s="119">
        <v>4800</v>
      </c>
      <c r="F274" s="120">
        <f t="shared" si="4"/>
        <v>795300</v>
      </c>
    </row>
    <row r="275" spans="1:6" ht="36.950000000000003" customHeight="1" x14ac:dyDescent="0.2">
      <c r="A275" s="25" t="s">
        <v>721</v>
      </c>
      <c r="B275" s="118" t="s">
        <v>220</v>
      </c>
      <c r="C275" s="97" t="s">
        <v>583</v>
      </c>
      <c r="D275" s="98">
        <v>800100</v>
      </c>
      <c r="E275" s="119">
        <v>4800</v>
      </c>
      <c r="F275" s="120">
        <f t="shared" si="4"/>
        <v>795300</v>
      </c>
    </row>
    <row r="276" spans="1:6" ht="98.45" customHeight="1" x14ac:dyDescent="0.2">
      <c r="A276" s="47" t="s">
        <v>584</v>
      </c>
      <c r="B276" s="118" t="s">
        <v>220</v>
      </c>
      <c r="C276" s="97" t="s">
        <v>585</v>
      </c>
      <c r="D276" s="98">
        <v>283000</v>
      </c>
      <c r="E276" s="119">
        <v>1476.84</v>
      </c>
      <c r="F276" s="120">
        <f t="shared" si="4"/>
        <v>281523.15999999997</v>
      </c>
    </row>
    <row r="277" spans="1:6" ht="24.6" customHeight="1" x14ac:dyDescent="0.2">
      <c r="A277" s="25" t="s">
        <v>232</v>
      </c>
      <c r="B277" s="118" t="s">
        <v>220</v>
      </c>
      <c r="C277" s="97" t="s">
        <v>586</v>
      </c>
      <c r="D277" s="98">
        <v>283000</v>
      </c>
      <c r="E277" s="119">
        <v>1476.84</v>
      </c>
      <c r="F277" s="120">
        <f t="shared" si="4"/>
        <v>281523.15999999997</v>
      </c>
    </row>
    <row r="278" spans="1:6" ht="36.950000000000003" customHeight="1" x14ac:dyDescent="0.2">
      <c r="A278" s="25" t="s">
        <v>234</v>
      </c>
      <c r="B278" s="118" t="s">
        <v>220</v>
      </c>
      <c r="C278" s="97" t="s">
        <v>587</v>
      </c>
      <c r="D278" s="98">
        <v>283000</v>
      </c>
      <c r="E278" s="119">
        <v>1476.84</v>
      </c>
      <c r="F278" s="120">
        <f t="shared" si="4"/>
        <v>281523.15999999997</v>
      </c>
    </row>
    <row r="279" spans="1:6" ht="36.950000000000003" customHeight="1" x14ac:dyDescent="0.2">
      <c r="A279" s="25" t="s">
        <v>721</v>
      </c>
      <c r="B279" s="118" t="s">
        <v>220</v>
      </c>
      <c r="C279" s="97" t="s">
        <v>588</v>
      </c>
      <c r="D279" s="98">
        <v>229000</v>
      </c>
      <c r="E279" s="119" t="s">
        <v>45</v>
      </c>
      <c r="F279" s="120">
        <f t="shared" si="4"/>
        <v>229000</v>
      </c>
    </row>
    <row r="280" spans="1:6" ht="15" x14ac:dyDescent="0.2">
      <c r="A280" s="25" t="s">
        <v>273</v>
      </c>
      <c r="B280" s="118" t="s">
        <v>220</v>
      </c>
      <c r="C280" s="97" t="s">
        <v>589</v>
      </c>
      <c r="D280" s="98">
        <v>54000</v>
      </c>
      <c r="E280" s="119">
        <v>1476.84</v>
      </c>
      <c r="F280" s="120">
        <f t="shared" si="4"/>
        <v>52523.16</v>
      </c>
    </row>
    <row r="281" spans="1:6" ht="86.1" customHeight="1" x14ac:dyDescent="0.2">
      <c r="A281" s="47" t="s">
        <v>590</v>
      </c>
      <c r="B281" s="118" t="s">
        <v>220</v>
      </c>
      <c r="C281" s="97" t="s">
        <v>591</v>
      </c>
      <c r="D281" s="98">
        <v>1867800</v>
      </c>
      <c r="E281" s="119" t="s">
        <v>45</v>
      </c>
      <c r="F281" s="120">
        <f t="shared" si="4"/>
        <v>1867800</v>
      </c>
    </row>
    <row r="282" spans="1:6" ht="24.6" customHeight="1" x14ac:dyDescent="0.2">
      <c r="A282" s="25" t="s">
        <v>232</v>
      </c>
      <c r="B282" s="118" t="s">
        <v>220</v>
      </c>
      <c r="C282" s="97" t="s">
        <v>592</v>
      </c>
      <c r="D282" s="98">
        <v>1867800</v>
      </c>
      <c r="E282" s="119" t="s">
        <v>45</v>
      </c>
      <c r="F282" s="120">
        <f t="shared" si="4"/>
        <v>1867800</v>
      </c>
    </row>
    <row r="283" spans="1:6" ht="36.950000000000003" customHeight="1" x14ac:dyDescent="0.2">
      <c r="A283" s="25" t="s">
        <v>234</v>
      </c>
      <c r="B283" s="118" t="s">
        <v>220</v>
      </c>
      <c r="C283" s="97" t="s">
        <v>593</v>
      </c>
      <c r="D283" s="98">
        <v>1867800</v>
      </c>
      <c r="E283" s="119" t="s">
        <v>45</v>
      </c>
      <c r="F283" s="120">
        <f t="shared" si="4"/>
        <v>1867800</v>
      </c>
    </row>
    <row r="284" spans="1:6" ht="36.950000000000003" customHeight="1" x14ac:dyDescent="0.2">
      <c r="A284" s="25" t="s">
        <v>721</v>
      </c>
      <c r="B284" s="118" t="s">
        <v>220</v>
      </c>
      <c r="C284" s="97" t="s">
        <v>594</v>
      </c>
      <c r="D284" s="98">
        <v>1867800</v>
      </c>
      <c r="E284" s="119" t="s">
        <v>45</v>
      </c>
      <c r="F284" s="120">
        <f t="shared" si="4"/>
        <v>1867800</v>
      </c>
    </row>
    <row r="285" spans="1:6" ht="15" x14ac:dyDescent="0.2">
      <c r="A285" s="25" t="s">
        <v>554</v>
      </c>
      <c r="B285" s="118" t="s">
        <v>220</v>
      </c>
      <c r="C285" s="97" t="s">
        <v>595</v>
      </c>
      <c r="D285" s="98">
        <v>30345800</v>
      </c>
      <c r="E285" s="119" t="s">
        <v>45</v>
      </c>
      <c r="F285" s="120">
        <f t="shared" si="4"/>
        <v>30345800</v>
      </c>
    </row>
    <row r="286" spans="1:6" ht="86.1" customHeight="1" x14ac:dyDescent="0.2">
      <c r="A286" s="47" t="s">
        <v>596</v>
      </c>
      <c r="B286" s="118" t="s">
        <v>220</v>
      </c>
      <c r="C286" s="97" t="s">
        <v>597</v>
      </c>
      <c r="D286" s="98">
        <v>312800</v>
      </c>
      <c r="E286" s="119" t="s">
        <v>45</v>
      </c>
      <c r="F286" s="120">
        <f t="shared" si="4"/>
        <v>312800</v>
      </c>
    </row>
    <row r="287" spans="1:6" ht="147.6" customHeight="1" x14ac:dyDescent="0.2">
      <c r="A287" s="47" t="s">
        <v>598</v>
      </c>
      <c r="B287" s="118" t="s">
        <v>220</v>
      </c>
      <c r="C287" s="97" t="s">
        <v>599</v>
      </c>
      <c r="D287" s="98">
        <v>312800</v>
      </c>
      <c r="E287" s="119" t="s">
        <v>45</v>
      </c>
      <c r="F287" s="120">
        <f t="shared" si="4"/>
        <v>312800</v>
      </c>
    </row>
    <row r="288" spans="1:6" ht="24.6" customHeight="1" x14ac:dyDescent="0.2">
      <c r="A288" s="25" t="s">
        <v>232</v>
      </c>
      <c r="B288" s="118" t="s">
        <v>220</v>
      </c>
      <c r="C288" s="97" t="s">
        <v>600</v>
      </c>
      <c r="D288" s="98">
        <v>312800</v>
      </c>
      <c r="E288" s="119" t="s">
        <v>45</v>
      </c>
      <c r="F288" s="120">
        <f t="shared" si="4"/>
        <v>312800</v>
      </c>
    </row>
    <row r="289" spans="1:6" ht="36.950000000000003" customHeight="1" x14ac:dyDescent="0.2">
      <c r="A289" s="25" t="s">
        <v>234</v>
      </c>
      <c r="B289" s="118" t="s">
        <v>220</v>
      </c>
      <c r="C289" s="97" t="s">
        <v>601</v>
      </c>
      <c r="D289" s="98">
        <v>312800</v>
      </c>
      <c r="E289" s="119" t="s">
        <v>45</v>
      </c>
      <c r="F289" s="120">
        <f t="shared" si="4"/>
        <v>312800</v>
      </c>
    </row>
    <row r="290" spans="1:6" ht="36.950000000000003" customHeight="1" x14ac:dyDescent="0.2">
      <c r="A290" s="25" t="s">
        <v>721</v>
      </c>
      <c r="B290" s="118" t="s">
        <v>220</v>
      </c>
      <c r="C290" s="97" t="s">
        <v>602</v>
      </c>
      <c r="D290" s="98">
        <v>312800</v>
      </c>
      <c r="E290" s="119" t="s">
        <v>45</v>
      </c>
      <c r="F290" s="120">
        <f t="shared" si="4"/>
        <v>312800</v>
      </c>
    </row>
    <row r="291" spans="1:6" ht="15" x14ac:dyDescent="0.2">
      <c r="A291" s="25"/>
      <c r="B291" s="118" t="s">
        <v>220</v>
      </c>
      <c r="C291" s="97" t="s">
        <v>603</v>
      </c>
      <c r="D291" s="98">
        <v>30033000</v>
      </c>
      <c r="E291" s="119" t="s">
        <v>45</v>
      </c>
      <c r="F291" s="120">
        <f t="shared" si="4"/>
        <v>30033000</v>
      </c>
    </row>
    <row r="292" spans="1:6" ht="135.19999999999999" customHeight="1" x14ac:dyDescent="0.2">
      <c r="A292" s="47" t="s">
        <v>604</v>
      </c>
      <c r="B292" s="118" t="s">
        <v>220</v>
      </c>
      <c r="C292" s="97" t="s">
        <v>605</v>
      </c>
      <c r="D292" s="98">
        <v>30033000</v>
      </c>
      <c r="E292" s="119" t="s">
        <v>45</v>
      </c>
      <c r="F292" s="120">
        <f t="shared" si="4"/>
        <v>30033000</v>
      </c>
    </row>
    <row r="293" spans="1:6" ht="24.6" customHeight="1" x14ac:dyDescent="0.2">
      <c r="A293" s="25" t="s">
        <v>232</v>
      </c>
      <c r="B293" s="118" t="s">
        <v>220</v>
      </c>
      <c r="C293" s="97" t="s">
        <v>606</v>
      </c>
      <c r="D293" s="98">
        <v>30033000</v>
      </c>
      <c r="E293" s="119" t="s">
        <v>45</v>
      </c>
      <c r="F293" s="120">
        <f t="shared" si="4"/>
        <v>30033000</v>
      </c>
    </row>
    <row r="294" spans="1:6" ht="36.950000000000003" customHeight="1" x14ac:dyDescent="0.2">
      <c r="A294" s="25" t="s">
        <v>234</v>
      </c>
      <c r="B294" s="118" t="s">
        <v>220</v>
      </c>
      <c r="C294" s="97" t="s">
        <v>607</v>
      </c>
      <c r="D294" s="98">
        <v>30033000</v>
      </c>
      <c r="E294" s="119" t="s">
        <v>45</v>
      </c>
      <c r="F294" s="120">
        <f t="shared" si="4"/>
        <v>30033000</v>
      </c>
    </row>
    <row r="295" spans="1:6" ht="36.950000000000003" customHeight="1" x14ac:dyDescent="0.2">
      <c r="A295" s="25" t="s">
        <v>721</v>
      </c>
      <c r="B295" s="118" t="s">
        <v>220</v>
      </c>
      <c r="C295" s="97" t="s">
        <v>608</v>
      </c>
      <c r="D295" s="98">
        <v>30033000</v>
      </c>
      <c r="E295" s="119" t="s">
        <v>45</v>
      </c>
      <c r="F295" s="120">
        <f t="shared" si="4"/>
        <v>30033000</v>
      </c>
    </row>
    <row r="296" spans="1:6" ht="15.75" x14ac:dyDescent="0.25">
      <c r="A296" s="42" t="s">
        <v>609</v>
      </c>
      <c r="B296" s="108" t="s">
        <v>220</v>
      </c>
      <c r="C296" s="109" t="s">
        <v>610</v>
      </c>
      <c r="D296" s="110">
        <v>30000</v>
      </c>
      <c r="E296" s="111">
        <v>25525</v>
      </c>
      <c r="F296" s="112">
        <f t="shared" si="4"/>
        <v>4475</v>
      </c>
    </row>
    <row r="297" spans="1:6" ht="24.6" customHeight="1" x14ac:dyDescent="0.25">
      <c r="A297" s="42" t="s">
        <v>611</v>
      </c>
      <c r="B297" s="108" t="s">
        <v>220</v>
      </c>
      <c r="C297" s="109" t="s">
        <v>612</v>
      </c>
      <c r="D297" s="110">
        <v>30000</v>
      </c>
      <c r="E297" s="111">
        <v>25525</v>
      </c>
      <c r="F297" s="112">
        <f t="shared" si="4"/>
        <v>4475</v>
      </c>
    </row>
    <row r="298" spans="1:6" ht="24.6" customHeight="1" x14ac:dyDescent="0.2">
      <c r="A298" s="25" t="s">
        <v>611</v>
      </c>
      <c r="B298" s="118" t="s">
        <v>220</v>
      </c>
      <c r="C298" s="97" t="s">
        <v>613</v>
      </c>
      <c r="D298" s="98">
        <v>30000</v>
      </c>
      <c r="E298" s="119">
        <v>25525</v>
      </c>
      <c r="F298" s="120">
        <f t="shared" si="4"/>
        <v>4475</v>
      </c>
    </row>
    <row r="299" spans="1:6" ht="61.5" customHeight="1" x14ac:dyDescent="0.2">
      <c r="A299" s="25" t="s">
        <v>251</v>
      </c>
      <c r="B299" s="118" t="s">
        <v>220</v>
      </c>
      <c r="C299" s="97" t="s">
        <v>614</v>
      </c>
      <c r="D299" s="98">
        <v>30000</v>
      </c>
      <c r="E299" s="119">
        <v>25525</v>
      </c>
      <c r="F299" s="120">
        <f t="shared" si="4"/>
        <v>4475</v>
      </c>
    </row>
    <row r="300" spans="1:6" ht="98.45" customHeight="1" x14ac:dyDescent="0.2">
      <c r="A300" s="47" t="s">
        <v>615</v>
      </c>
      <c r="B300" s="118" t="s">
        <v>220</v>
      </c>
      <c r="C300" s="97" t="s">
        <v>616</v>
      </c>
      <c r="D300" s="98">
        <v>30000</v>
      </c>
      <c r="E300" s="119">
        <v>25525</v>
      </c>
      <c r="F300" s="120">
        <f t="shared" si="4"/>
        <v>4475</v>
      </c>
    </row>
    <row r="301" spans="1:6" ht="24.6" customHeight="1" x14ac:dyDescent="0.2">
      <c r="A301" s="25" t="s">
        <v>232</v>
      </c>
      <c r="B301" s="118" t="s">
        <v>220</v>
      </c>
      <c r="C301" s="97" t="s">
        <v>617</v>
      </c>
      <c r="D301" s="98">
        <v>30000</v>
      </c>
      <c r="E301" s="119">
        <v>25525</v>
      </c>
      <c r="F301" s="120">
        <f t="shared" si="4"/>
        <v>4475</v>
      </c>
    </row>
    <row r="302" spans="1:6" ht="36.950000000000003" customHeight="1" x14ac:dyDescent="0.2">
      <c r="A302" s="25" t="s">
        <v>234</v>
      </c>
      <c r="B302" s="118" t="s">
        <v>220</v>
      </c>
      <c r="C302" s="97" t="s">
        <v>618</v>
      </c>
      <c r="D302" s="98">
        <v>30000</v>
      </c>
      <c r="E302" s="119">
        <v>25525</v>
      </c>
      <c r="F302" s="120">
        <f t="shared" si="4"/>
        <v>4475</v>
      </c>
    </row>
    <row r="303" spans="1:6" ht="36.950000000000003" customHeight="1" x14ac:dyDescent="0.2">
      <c r="A303" s="25" t="s">
        <v>721</v>
      </c>
      <c r="B303" s="118" t="s">
        <v>220</v>
      </c>
      <c r="C303" s="97" t="s">
        <v>619</v>
      </c>
      <c r="D303" s="98">
        <v>30000</v>
      </c>
      <c r="E303" s="119">
        <v>25525</v>
      </c>
      <c r="F303" s="120">
        <f t="shared" si="4"/>
        <v>4475</v>
      </c>
    </row>
    <row r="304" spans="1:6" ht="15.75" x14ac:dyDescent="0.25">
      <c r="A304" s="42" t="s">
        <v>620</v>
      </c>
      <c r="B304" s="108" t="s">
        <v>220</v>
      </c>
      <c r="C304" s="109" t="s">
        <v>621</v>
      </c>
      <c r="D304" s="110">
        <v>9931000</v>
      </c>
      <c r="E304" s="111">
        <v>2434909.12</v>
      </c>
      <c r="F304" s="112">
        <f t="shared" si="4"/>
        <v>7496090.8799999999</v>
      </c>
    </row>
    <row r="305" spans="1:6" ht="15.75" x14ac:dyDescent="0.25">
      <c r="A305" s="42" t="s">
        <v>622</v>
      </c>
      <c r="B305" s="108" t="s">
        <v>220</v>
      </c>
      <c r="C305" s="109" t="s">
        <v>623</v>
      </c>
      <c r="D305" s="110">
        <v>9931000</v>
      </c>
      <c r="E305" s="111">
        <v>2434909.12</v>
      </c>
      <c r="F305" s="112">
        <f t="shared" si="4"/>
        <v>7496090.8799999999</v>
      </c>
    </row>
    <row r="306" spans="1:6" ht="15" x14ac:dyDescent="0.2">
      <c r="A306" s="25" t="s">
        <v>622</v>
      </c>
      <c r="B306" s="118" t="s">
        <v>220</v>
      </c>
      <c r="C306" s="97" t="s">
        <v>624</v>
      </c>
      <c r="D306" s="98">
        <v>9931000</v>
      </c>
      <c r="E306" s="119">
        <v>2434909.12</v>
      </c>
      <c r="F306" s="120">
        <f t="shared" si="4"/>
        <v>7496090.8799999999</v>
      </c>
    </row>
    <row r="307" spans="1:6" ht="36.950000000000003" customHeight="1" x14ac:dyDescent="0.2">
      <c r="A307" s="25" t="s">
        <v>625</v>
      </c>
      <c r="B307" s="118" t="s">
        <v>220</v>
      </c>
      <c r="C307" s="97" t="s">
        <v>626</v>
      </c>
      <c r="D307" s="98">
        <v>7548500</v>
      </c>
      <c r="E307" s="119">
        <v>1828409.12</v>
      </c>
      <c r="F307" s="120">
        <f t="shared" si="4"/>
        <v>5720090.8799999999</v>
      </c>
    </row>
    <row r="308" spans="1:6" ht="73.7" customHeight="1" x14ac:dyDescent="0.2">
      <c r="A308" s="25" t="s">
        <v>627</v>
      </c>
      <c r="B308" s="118" t="s">
        <v>220</v>
      </c>
      <c r="C308" s="97" t="s">
        <v>628</v>
      </c>
      <c r="D308" s="98">
        <v>7548500</v>
      </c>
      <c r="E308" s="119">
        <v>1828409.12</v>
      </c>
      <c r="F308" s="120">
        <f t="shared" si="4"/>
        <v>5720090.8799999999</v>
      </c>
    </row>
    <row r="309" spans="1:6" ht="36.950000000000003" customHeight="1" x14ac:dyDescent="0.2">
      <c r="A309" s="25" t="s">
        <v>629</v>
      </c>
      <c r="B309" s="118" t="s">
        <v>220</v>
      </c>
      <c r="C309" s="97" t="s">
        <v>630</v>
      </c>
      <c r="D309" s="98">
        <v>7548500</v>
      </c>
      <c r="E309" s="119">
        <v>1828409.12</v>
      </c>
      <c r="F309" s="120">
        <f t="shared" si="4"/>
        <v>5720090.8799999999</v>
      </c>
    </row>
    <row r="310" spans="1:6" ht="15" x14ac:dyDescent="0.2">
      <c r="A310" s="25" t="s">
        <v>631</v>
      </c>
      <c r="B310" s="118" t="s">
        <v>220</v>
      </c>
      <c r="C310" s="97" t="s">
        <v>632</v>
      </c>
      <c r="D310" s="98">
        <v>7548500</v>
      </c>
      <c r="E310" s="119">
        <v>1828409.12</v>
      </c>
      <c r="F310" s="120">
        <f t="shared" si="4"/>
        <v>5720090.8799999999</v>
      </c>
    </row>
    <row r="311" spans="1:6" ht="49.15" customHeight="1" x14ac:dyDescent="0.2">
      <c r="A311" s="25" t="s">
        <v>633</v>
      </c>
      <c r="B311" s="118" t="s">
        <v>220</v>
      </c>
      <c r="C311" s="97" t="s">
        <v>634</v>
      </c>
      <c r="D311" s="98">
        <v>7548500</v>
      </c>
      <c r="E311" s="119">
        <v>1828409.12</v>
      </c>
      <c r="F311" s="120">
        <f t="shared" si="4"/>
        <v>5720090.8799999999</v>
      </c>
    </row>
    <row r="312" spans="1:6" ht="36.950000000000003" customHeight="1" x14ac:dyDescent="0.2">
      <c r="A312" s="25" t="s">
        <v>635</v>
      </c>
      <c r="B312" s="118" t="s">
        <v>220</v>
      </c>
      <c r="C312" s="97" t="s">
        <v>636</v>
      </c>
      <c r="D312" s="98">
        <v>2382500</v>
      </c>
      <c r="E312" s="119">
        <v>606500</v>
      </c>
      <c r="F312" s="120">
        <f t="shared" si="4"/>
        <v>1776000</v>
      </c>
    </row>
    <row r="313" spans="1:6" ht="110.65" customHeight="1" x14ac:dyDescent="0.2">
      <c r="A313" s="47" t="s">
        <v>637</v>
      </c>
      <c r="B313" s="118" t="s">
        <v>220</v>
      </c>
      <c r="C313" s="97" t="s">
        <v>638</v>
      </c>
      <c r="D313" s="98">
        <v>2382500</v>
      </c>
      <c r="E313" s="119">
        <v>606500</v>
      </c>
      <c r="F313" s="120">
        <f t="shared" si="4"/>
        <v>1776000</v>
      </c>
    </row>
    <row r="314" spans="1:6" ht="15" x14ac:dyDescent="0.2">
      <c r="A314" s="25" t="s">
        <v>285</v>
      </c>
      <c r="B314" s="118" t="s">
        <v>220</v>
      </c>
      <c r="C314" s="97" t="s">
        <v>639</v>
      </c>
      <c r="D314" s="98">
        <v>2382500</v>
      </c>
      <c r="E314" s="119">
        <v>606500</v>
      </c>
      <c r="F314" s="120">
        <f t="shared" si="4"/>
        <v>1776000</v>
      </c>
    </row>
    <row r="315" spans="1:6" ht="15" x14ac:dyDescent="0.2">
      <c r="A315" s="25" t="s">
        <v>210</v>
      </c>
      <c r="B315" s="118" t="s">
        <v>220</v>
      </c>
      <c r="C315" s="97" t="s">
        <v>640</v>
      </c>
      <c r="D315" s="98">
        <v>2382500</v>
      </c>
      <c r="E315" s="119">
        <v>606500</v>
      </c>
      <c r="F315" s="120">
        <f t="shared" si="4"/>
        <v>1776000</v>
      </c>
    </row>
    <row r="316" spans="1:6" ht="15.75" x14ac:dyDescent="0.25">
      <c r="A316" s="42" t="s">
        <v>641</v>
      </c>
      <c r="B316" s="108" t="s">
        <v>220</v>
      </c>
      <c r="C316" s="109" t="s">
        <v>642</v>
      </c>
      <c r="D316" s="110">
        <v>78600</v>
      </c>
      <c r="E316" s="111">
        <v>19114.650000000001</v>
      </c>
      <c r="F316" s="112">
        <f t="shared" si="4"/>
        <v>59485.35</v>
      </c>
    </row>
    <row r="317" spans="1:6" ht="15.75" x14ac:dyDescent="0.25">
      <c r="A317" s="42" t="s">
        <v>643</v>
      </c>
      <c r="B317" s="108" t="s">
        <v>220</v>
      </c>
      <c r="C317" s="109" t="s">
        <v>644</v>
      </c>
      <c r="D317" s="110">
        <v>78600</v>
      </c>
      <c r="E317" s="111">
        <v>19114.650000000001</v>
      </c>
      <c r="F317" s="112">
        <f t="shared" si="4"/>
        <v>59485.35</v>
      </c>
    </row>
    <row r="318" spans="1:6" ht="15" x14ac:dyDescent="0.2">
      <c r="A318" s="25" t="s">
        <v>643</v>
      </c>
      <c r="B318" s="118" t="s">
        <v>220</v>
      </c>
      <c r="C318" s="97" t="s">
        <v>645</v>
      </c>
      <c r="D318" s="98">
        <v>78600</v>
      </c>
      <c r="E318" s="119">
        <v>19114.650000000001</v>
      </c>
      <c r="F318" s="120">
        <f t="shared" si="4"/>
        <v>59485.35</v>
      </c>
    </row>
    <row r="319" spans="1:6" ht="73.7" customHeight="1" x14ac:dyDescent="0.2">
      <c r="A319" s="25" t="s">
        <v>646</v>
      </c>
      <c r="B319" s="118" t="s">
        <v>220</v>
      </c>
      <c r="C319" s="97" t="s">
        <v>647</v>
      </c>
      <c r="D319" s="98">
        <v>78600</v>
      </c>
      <c r="E319" s="119">
        <v>19114.650000000001</v>
      </c>
      <c r="F319" s="120">
        <f t="shared" si="4"/>
        <v>59485.35</v>
      </c>
    </row>
    <row r="320" spans="1:6" ht="98.45" customHeight="1" x14ac:dyDescent="0.2">
      <c r="A320" s="47" t="s">
        <v>648</v>
      </c>
      <c r="B320" s="118" t="s">
        <v>220</v>
      </c>
      <c r="C320" s="97" t="s">
        <v>649</v>
      </c>
      <c r="D320" s="98">
        <v>78600</v>
      </c>
      <c r="E320" s="119">
        <v>19114.650000000001</v>
      </c>
      <c r="F320" s="120">
        <f t="shared" si="4"/>
        <v>59485.35</v>
      </c>
    </row>
    <row r="321" spans="1:6" ht="24.6" customHeight="1" x14ac:dyDescent="0.2">
      <c r="A321" s="25" t="s">
        <v>650</v>
      </c>
      <c r="B321" s="118" t="s">
        <v>220</v>
      </c>
      <c r="C321" s="97" t="s">
        <v>651</v>
      </c>
      <c r="D321" s="98">
        <v>78600</v>
      </c>
      <c r="E321" s="119">
        <v>19114.650000000001</v>
      </c>
      <c r="F321" s="120">
        <f t="shared" si="4"/>
        <v>59485.35</v>
      </c>
    </row>
    <row r="322" spans="1:6" ht="24.6" customHeight="1" x14ac:dyDescent="0.2">
      <c r="A322" s="25" t="s">
        <v>652</v>
      </c>
      <c r="B322" s="118" t="s">
        <v>220</v>
      </c>
      <c r="C322" s="97" t="s">
        <v>653</v>
      </c>
      <c r="D322" s="98">
        <v>78600</v>
      </c>
      <c r="E322" s="119">
        <v>19114.650000000001</v>
      </c>
      <c r="F322" s="120">
        <f t="shared" si="4"/>
        <v>59485.35</v>
      </c>
    </row>
    <row r="323" spans="1:6" ht="15" x14ac:dyDescent="0.2">
      <c r="A323" s="25" t="s">
        <v>654</v>
      </c>
      <c r="B323" s="118" t="s">
        <v>220</v>
      </c>
      <c r="C323" s="97" t="s">
        <v>655</v>
      </c>
      <c r="D323" s="98">
        <v>78600</v>
      </c>
      <c r="E323" s="119">
        <v>19114.650000000001</v>
      </c>
      <c r="F323" s="120">
        <f t="shared" si="4"/>
        <v>59485.35</v>
      </c>
    </row>
    <row r="324" spans="1:6" ht="15.75" x14ac:dyDescent="0.25">
      <c r="A324" s="42" t="s">
        <v>656</v>
      </c>
      <c r="B324" s="108" t="s">
        <v>220</v>
      </c>
      <c r="C324" s="109" t="s">
        <v>657</v>
      </c>
      <c r="D324" s="110">
        <v>15000</v>
      </c>
      <c r="E324" s="111">
        <v>5894</v>
      </c>
      <c r="F324" s="112">
        <f t="shared" si="4"/>
        <v>9106</v>
      </c>
    </row>
    <row r="325" spans="1:6" ht="15.75" x14ac:dyDescent="0.25">
      <c r="A325" s="42" t="s">
        <v>658</v>
      </c>
      <c r="B325" s="108" t="s">
        <v>220</v>
      </c>
      <c r="C325" s="109" t="s">
        <v>659</v>
      </c>
      <c r="D325" s="110">
        <v>15000</v>
      </c>
      <c r="E325" s="111">
        <v>5894</v>
      </c>
      <c r="F325" s="112">
        <f t="shared" si="4"/>
        <v>9106</v>
      </c>
    </row>
    <row r="326" spans="1:6" ht="15" x14ac:dyDescent="0.2">
      <c r="A326" s="25" t="s">
        <v>658</v>
      </c>
      <c r="B326" s="118" t="s">
        <v>220</v>
      </c>
      <c r="C326" s="97" t="s">
        <v>660</v>
      </c>
      <c r="D326" s="98">
        <v>15000</v>
      </c>
      <c r="E326" s="119">
        <v>5894</v>
      </c>
      <c r="F326" s="120">
        <f t="shared" si="4"/>
        <v>9106</v>
      </c>
    </row>
    <row r="327" spans="1:6" ht="49.15" customHeight="1" x14ac:dyDescent="0.2">
      <c r="A327" s="25" t="s">
        <v>661</v>
      </c>
      <c r="B327" s="118" t="s">
        <v>220</v>
      </c>
      <c r="C327" s="97" t="s">
        <v>662</v>
      </c>
      <c r="D327" s="98">
        <v>15000</v>
      </c>
      <c r="E327" s="119">
        <v>5894</v>
      </c>
      <c r="F327" s="120">
        <f t="shared" si="4"/>
        <v>9106</v>
      </c>
    </row>
    <row r="328" spans="1:6" ht="86.1" customHeight="1" x14ac:dyDescent="0.2">
      <c r="A328" s="47" t="s">
        <v>663</v>
      </c>
      <c r="B328" s="118" t="s">
        <v>220</v>
      </c>
      <c r="C328" s="97" t="s">
        <v>664</v>
      </c>
      <c r="D328" s="98">
        <v>15000</v>
      </c>
      <c r="E328" s="119">
        <v>5894</v>
      </c>
      <c r="F328" s="120">
        <f t="shared" si="4"/>
        <v>9106</v>
      </c>
    </row>
    <row r="329" spans="1:6" ht="24.6" customHeight="1" x14ac:dyDescent="0.2">
      <c r="A329" s="25" t="s">
        <v>232</v>
      </c>
      <c r="B329" s="118" t="s">
        <v>220</v>
      </c>
      <c r="C329" s="97" t="s">
        <v>665</v>
      </c>
      <c r="D329" s="98">
        <v>15000</v>
      </c>
      <c r="E329" s="119">
        <v>5894</v>
      </c>
      <c r="F329" s="120">
        <f t="shared" si="4"/>
        <v>9106</v>
      </c>
    </row>
    <row r="330" spans="1:6" ht="36.950000000000003" customHeight="1" x14ac:dyDescent="0.2">
      <c r="A330" s="25" t="s">
        <v>234</v>
      </c>
      <c r="B330" s="118" t="s">
        <v>220</v>
      </c>
      <c r="C330" s="97" t="s">
        <v>666</v>
      </c>
      <c r="D330" s="98">
        <v>15000</v>
      </c>
      <c r="E330" s="119">
        <v>5894</v>
      </c>
      <c r="F330" s="120">
        <f t="shared" si="4"/>
        <v>9106</v>
      </c>
    </row>
    <row r="331" spans="1:6" ht="36.950000000000003" customHeight="1" x14ac:dyDescent="0.2">
      <c r="A331" s="25" t="s">
        <v>721</v>
      </c>
      <c r="B331" s="118" t="s">
        <v>220</v>
      </c>
      <c r="C331" s="97" t="s">
        <v>667</v>
      </c>
      <c r="D331" s="98">
        <v>15000</v>
      </c>
      <c r="E331" s="119">
        <v>5894</v>
      </c>
      <c r="F331" s="120">
        <f t="shared" si="4"/>
        <v>9106</v>
      </c>
    </row>
    <row r="332" spans="1:6" ht="9" customHeight="1" x14ac:dyDescent="0.2">
      <c r="A332" s="49"/>
      <c r="B332" s="121"/>
      <c r="C332" s="122"/>
      <c r="D332" s="123"/>
      <c r="E332" s="121"/>
      <c r="F332" s="121"/>
    </row>
    <row r="333" spans="1:6" ht="13.5" customHeight="1" x14ac:dyDescent="0.2">
      <c r="A333" s="50" t="s">
        <v>668</v>
      </c>
      <c r="B333" s="124" t="s">
        <v>669</v>
      </c>
      <c r="C333" s="125" t="s">
        <v>221</v>
      </c>
      <c r="D333" s="126">
        <v>-4009300</v>
      </c>
      <c r="E333" s="126">
        <v>465953.77</v>
      </c>
      <c r="F333" s="127" t="s">
        <v>670</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98425196850393704" right="0.98425196850393704" top="0.39370078740157483" bottom="0.39370078740157483" header="0.51181102362204722" footer="0.51181102362204722"/>
  <pageSetup paperSize="9" scale="57"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0D2E8-7361-405F-B7D0-1774874E82F2}">
  <sheetPr>
    <pageSetUpPr fitToPage="1"/>
  </sheetPr>
  <dimension ref="A1:F31"/>
  <sheetViews>
    <sheetView tabSelected="1" topLeftCell="A19" workbookViewId="0">
      <selection activeCell="C32" sqref="C32"/>
    </sheetView>
  </sheetViews>
  <sheetFormatPr defaultRowHeight="12.75" x14ac:dyDescent="0.2"/>
  <cols>
    <col min="1" max="1" width="30.5703125" style="129" bestFit="1" customWidth="1"/>
    <col min="2" max="2" width="9.85546875" style="129" customWidth="1"/>
    <col min="3" max="3" width="31.140625" style="129" customWidth="1"/>
    <col min="4" max="4" width="22" style="129" bestFit="1" customWidth="1"/>
    <col min="5" max="5" width="20.28515625" style="129" bestFit="1" customWidth="1"/>
    <col min="6" max="6" width="25" style="129" bestFit="1" customWidth="1"/>
    <col min="7" max="16384" width="9.140625" style="129"/>
  </cols>
  <sheetData>
    <row r="1" spans="1:6" x14ac:dyDescent="0.2">
      <c r="A1" s="128" t="s">
        <v>722</v>
      </c>
      <c r="B1" s="128"/>
      <c r="C1" s="128"/>
      <c r="D1" s="128"/>
      <c r="E1" s="128"/>
      <c r="F1" s="128"/>
    </row>
    <row r="2" spans="1:6" ht="81.75" customHeight="1" x14ac:dyDescent="0.2">
      <c r="A2" s="130" t="s">
        <v>22</v>
      </c>
      <c r="B2" s="131" t="s">
        <v>23</v>
      </c>
      <c r="C2" s="131" t="s">
        <v>673</v>
      </c>
      <c r="D2" s="131" t="s">
        <v>25</v>
      </c>
      <c r="E2" s="132" t="s">
        <v>26</v>
      </c>
      <c r="F2" s="131" t="s">
        <v>27</v>
      </c>
    </row>
    <row r="3" spans="1:6" ht="13.5" thickBot="1" x14ac:dyDescent="0.25">
      <c r="A3" s="133">
        <v>1</v>
      </c>
      <c r="B3" s="134">
        <v>2</v>
      </c>
      <c r="C3" s="134">
        <v>3</v>
      </c>
      <c r="D3" s="135">
        <v>4</v>
      </c>
      <c r="E3" s="135">
        <v>5</v>
      </c>
      <c r="F3" s="135">
        <v>6</v>
      </c>
    </row>
    <row r="4" spans="1:6" ht="29.25" x14ac:dyDescent="0.25">
      <c r="A4" s="136" t="s">
        <v>723</v>
      </c>
      <c r="B4" s="137" t="s">
        <v>724</v>
      </c>
      <c r="C4" s="138" t="s">
        <v>725</v>
      </c>
      <c r="D4" s="139">
        <f>D12</f>
        <v>4009300</v>
      </c>
      <c r="E4" s="139">
        <f>E12</f>
        <v>-465953.77000000142</v>
      </c>
      <c r="F4" s="140">
        <f>D4-E4</f>
        <v>4475253.7700000014</v>
      </c>
    </row>
    <row r="5" spans="1:6" ht="18" x14ac:dyDescent="0.25">
      <c r="A5" s="141" t="s">
        <v>34</v>
      </c>
      <c r="B5" s="142"/>
      <c r="C5" s="143"/>
      <c r="D5" s="144"/>
      <c r="E5" s="144"/>
      <c r="F5" s="145"/>
    </row>
    <row r="6" spans="1:6" ht="29.25" x14ac:dyDescent="0.25">
      <c r="A6" s="146" t="s">
        <v>676</v>
      </c>
      <c r="B6" s="147">
        <v>520</v>
      </c>
      <c r="C6" s="148" t="s">
        <v>725</v>
      </c>
      <c r="D6" s="149" t="s">
        <v>45</v>
      </c>
      <c r="E6" s="149" t="s">
        <v>45</v>
      </c>
      <c r="F6" s="150" t="s">
        <v>45</v>
      </c>
    </row>
    <row r="7" spans="1:6" ht="18" x14ac:dyDescent="0.25">
      <c r="A7" s="146" t="s">
        <v>726</v>
      </c>
      <c r="B7" s="147"/>
      <c r="C7" s="148"/>
      <c r="D7" s="149" t="s">
        <v>45</v>
      </c>
      <c r="E7" s="149" t="s">
        <v>45</v>
      </c>
      <c r="F7" s="150" t="s">
        <v>45</v>
      </c>
    </row>
    <row r="8" spans="1:6" ht="18" x14ac:dyDescent="0.25">
      <c r="A8" s="146"/>
      <c r="B8" s="147"/>
      <c r="C8" s="148"/>
      <c r="D8" s="149" t="s">
        <v>45</v>
      </c>
      <c r="E8" s="149" t="s">
        <v>45</v>
      </c>
      <c r="F8" s="150" t="s">
        <v>45</v>
      </c>
    </row>
    <row r="9" spans="1:6" ht="29.25" x14ac:dyDescent="0.25">
      <c r="A9" s="151" t="s">
        <v>727</v>
      </c>
      <c r="B9" s="152" t="s">
        <v>728</v>
      </c>
      <c r="C9" s="153" t="s">
        <v>725</v>
      </c>
      <c r="D9" s="154" t="s">
        <v>45</v>
      </c>
      <c r="E9" s="154" t="s">
        <v>45</v>
      </c>
      <c r="F9" s="155" t="s">
        <v>45</v>
      </c>
    </row>
    <row r="10" spans="1:6" ht="18" x14ac:dyDescent="0.25">
      <c r="A10" s="146" t="s">
        <v>729</v>
      </c>
      <c r="B10" s="147"/>
      <c r="C10" s="148"/>
      <c r="D10" s="149" t="s">
        <v>45</v>
      </c>
      <c r="E10" s="149" t="s">
        <v>45</v>
      </c>
      <c r="F10" s="150" t="s">
        <v>45</v>
      </c>
    </row>
    <row r="11" spans="1:6" ht="18" x14ac:dyDescent="0.25">
      <c r="A11" s="146"/>
      <c r="B11" s="147"/>
      <c r="C11" s="148"/>
      <c r="D11" s="149" t="s">
        <v>45</v>
      </c>
      <c r="E11" s="149" t="s">
        <v>45</v>
      </c>
      <c r="F11" s="150" t="s">
        <v>45</v>
      </c>
    </row>
    <row r="12" spans="1:6" ht="29.25" x14ac:dyDescent="0.25">
      <c r="A12" s="151" t="s">
        <v>730</v>
      </c>
      <c r="B12" s="152" t="s">
        <v>731</v>
      </c>
      <c r="C12" s="153" t="s">
        <v>732</v>
      </c>
      <c r="D12" s="154">
        <f>D16+D17</f>
        <v>4009300</v>
      </c>
      <c r="E12" s="154">
        <f>E13+E17</f>
        <v>-465953.77000000142</v>
      </c>
      <c r="F12" s="155">
        <f>D12-E12</f>
        <v>4475253.7700000014</v>
      </c>
    </row>
    <row r="13" spans="1:6" ht="29.25" x14ac:dyDescent="0.25">
      <c r="A13" s="151" t="s">
        <v>686</v>
      </c>
      <c r="B13" s="152" t="s">
        <v>733</v>
      </c>
      <c r="C13" s="153" t="s">
        <v>734</v>
      </c>
      <c r="D13" s="154">
        <f t="shared" ref="D13:E15" si="0">D14</f>
        <v>-169675100</v>
      </c>
      <c r="E13" s="154">
        <f t="shared" si="0"/>
        <v>-10705835.560000001</v>
      </c>
      <c r="F13" s="156" t="s">
        <v>725</v>
      </c>
    </row>
    <row r="14" spans="1:6" ht="29.25" x14ac:dyDescent="0.25">
      <c r="A14" s="151" t="s">
        <v>735</v>
      </c>
      <c r="B14" s="152" t="s">
        <v>733</v>
      </c>
      <c r="C14" s="153" t="s">
        <v>736</v>
      </c>
      <c r="D14" s="154">
        <f t="shared" si="0"/>
        <v>-169675100</v>
      </c>
      <c r="E14" s="154">
        <f t="shared" si="0"/>
        <v>-10705835.560000001</v>
      </c>
      <c r="F14" s="156" t="s">
        <v>725</v>
      </c>
    </row>
    <row r="15" spans="1:6" ht="29.25" x14ac:dyDescent="0.25">
      <c r="A15" s="151" t="s">
        <v>737</v>
      </c>
      <c r="B15" s="152" t="s">
        <v>733</v>
      </c>
      <c r="C15" s="153" t="s">
        <v>738</v>
      </c>
      <c r="D15" s="154">
        <f t="shared" si="0"/>
        <v>-169675100</v>
      </c>
      <c r="E15" s="154">
        <f t="shared" si="0"/>
        <v>-10705835.560000001</v>
      </c>
      <c r="F15" s="156" t="s">
        <v>725</v>
      </c>
    </row>
    <row r="16" spans="1:6" ht="43.5" x14ac:dyDescent="0.25">
      <c r="A16" s="151" t="s">
        <v>739</v>
      </c>
      <c r="B16" s="152" t="s">
        <v>733</v>
      </c>
      <c r="C16" s="153" t="s">
        <v>740</v>
      </c>
      <c r="D16" s="154">
        <f>-Доходы!D19</f>
        <v>-169675100</v>
      </c>
      <c r="E16" s="154">
        <v>-10705835.560000001</v>
      </c>
      <c r="F16" s="156" t="s">
        <v>725</v>
      </c>
    </row>
    <row r="17" spans="1:6" ht="29.25" x14ac:dyDescent="0.25">
      <c r="A17" s="151" t="s">
        <v>741</v>
      </c>
      <c r="B17" s="152" t="s">
        <v>742</v>
      </c>
      <c r="C17" s="153" t="s">
        <v>743</v>
      </c>
      <c r="D17" s="154">
        <f t="shared" ref="D17:E19" si="1">D18</f>
        <v>173684400</v>
      </c>
      <c r="E17" s="154">
        <f t="shared" si="1"/>
        <v>10239881.789999999</v>
      </c>
      <c r="F17" s="156" t="s">
        <v>725</v>
      </c>
    </row>
    <row r="18" spans="1:6" ht="29.25" x14ac:dyDescent="0.25">
      <c r="A18" s="151" t="s">
        <v>744</v>
      </c>
      <c r="B18" s="152" t="s">
        <v>742</v>
      </c>
      <c r="C18" s="153" t="s">
        <v>745</v>
      </c>
      <c r="D18" s="154">
        <f t="shared" si="1"/>
        <v>173684400</v>
      </c>
      <c r="E18" s="154">
        <f t="shared" si="1"/>
        <v>10239881.789999999</v>
      </c>
      <c r="F18" s="156" t="s">
        <v>725</v>
      </c>
    </row>
    <row r="19" spans="1:6" ht="29.25" x14ac:dyDescent="0.25">
      <c r="A19" s="157" t="s">
        <v>746</v>
      </c>
      <c r="B19" s="152" t="s">
        <v>742</v>
      </c>
      <c r="C19" s="153" t="s">
        <v>747</v>
      </c>
      <c r="D19" s="154">
        <f>D20</f>
        <v>173684400</v>
      </c>
      <c r="E19" s="154">
        <f t="shared" si="1"/>
        <v>10239881.789999999</v>
      </c>
      <c r="F19" s="156" t="s">
        <v>725</v>
      </c>
    </row>
    <row r="20" spans="1:6" ht="44.25" thickBot="1" x14ac:dyDescent="0.3">
      <c r="A20" s="151" t="s">
        <v>748</v>
      </c>
      <c r="B20" s="158" t="s">
        <v>742</v>
      </c>
      <c r="C20" s="159" t="s">
        <v>749</v>
      </c>
      <c r="D20" s="160">
        <f>Расходы!D13</f>
        <v>173684400</v>
      </c>
      <c r="E20" s="160">
        <v>10239881.789999999</v>
      </c>
      <c r="F20" s="161" t="s">
        <v>725</v>
      </c>
    </row>
    <row r="21" spans="1:6" x14ac:dyDescent="0.2">
      <c r="A21" s="162"/>
      <c r="B21" s="162"/>
      <c r="C21" s="162"/>
      <c r="D21" s="162"/>
      <c r="E21" s="162"/>
      <c r="F21" s="162"/>
    </row>
    <row r="22" spans="1:6" x14ac:dyDescent="0.2">
      <c r="A22" s="163" t="s">
        <v>750</v>
      </c>
      <c r="B22" s="164" t="s">
        <v>751</v>
      </c>
      <c r="C22" s="165" t="s">
        <v>752</v>
      </c>
      <c r="D22" s="166"/>
      <c r="E22" s="167"/>
      <c r="F22" s="167"/>
    </row>
    <row r="23" spans="1:6" x14ac:dyDescent="0.2">
      <c r="A23" s="164"/>
      <c r="B23" s="164" t="s">
        <v>753</v>
      </c>
      <c r="C23" s="164" t="s">
        <v>754</v>
      </c>
      <c r="D23" s="166"/>
      <c r="E23" s="167"/>
      <c r="F23" s="167"/>
    </row>
    <row r="24" spans="1:6" x14ac:dyDescent="0.2">
      <c r="A24" s="168" t="s">
        <v>755</v>
      </c>
      <c r="B24" s="169"/>
      <c r="C24" s="169"/>
      <c r="D24" s="169"/>
      <c r="E24" s="167"/>
      <c r="F24" s="167"/>
    </row>
    <row r="25" spans="1:6" x14ac:dyDescent="0.2">
      <c r="A25" s="170" t="s">
        <v>756</v>
      </c>
      <c r="B25" s="164" t="s">
        <v>751</v>
      </c>
      <c r="C25" s="165" t="s">
        <v>757</v>
      </c>
      <c r="D25" s="170"/>
      <c r="E25" s="167"/>
      <c r="F25" s="167"/>
    </row>
    <row r="26" spans="1:6" x14ac:dyDescent="0.2">
      <c r="A26" s="170"/>
      <c r="B26" s="164" t="s">
        <v>753</v>
      </c>
      <c r="C26" s="164" t="s">
        <v>754</v>
      </c>
      <c r="D26" s="170"/>
      <c r="E26" s="167"/>
      <c r="F26" s="167"/>
    </row>
    <row r="27" spans="1:6" x14ac:dyDescent="0.2">
      <c r="A27" s="171" t="s">
        <v>758</v>
      </c>
      <c r="B27" s="172" t="s">
        <v>751</v>
      </c>
      <c r="C27" s="165" t="s">
        <v>759</v>
      </c>
      <c r="D27" s="165"/>
      <c r="E27" s="167"/>
      <c r="F27" s="173"/>
    </row>
    <row r="28" spans="1:6" x14ac:dyDescent="0.2">
      <c r="A28" s="164"/>
      <c r="B28" s="172" t="s">
        <v>753</v>
      </c>
      <c r="C28" s="164" t="s">
        <v>754</v>
      </c>
      <c r="D28" s="174"/>
      <c r="E28" s="173"/>
      <c r="F28" s="173"/>
    </row>
    <row r="29" spans="1:6" x14ac:dyDescent="0.2">
      <c r="A29" s="164"/>
      <c r="B29" s="164"/>
      <c r="C29" s="170"/>
      <c r="D29" s="166"/>
      <c r="E29" s="173"/>
      <c r="F29" s="173"/>
    </row>
    <row r="30" spans="1:6" x14ac:dyDescent="0.2">
      <c r="A30" s="175" t="s">
        <v>760</v>
      </c>
      <c r="B30" s="176"/>
      <c r="C30" s="176"/>
      <c r="D30" s="170"/>
      <c r="E30" s="170"/>
      <c r="F30" s="173"/>
    </row>
    <row r="31" spans="1:6" x14ac:dyDescent="0.2">
      <c r="A31" s="167"/>
      <c r="B31" s="167"/>
      <c r="C31" s="167"/>
      <c r="D31" s="167"/>
      <c r="E31" s="167"/>
      <c r="F31" s="167"/>
    </row>
  </sheetData>
  <mergeCells count="1">
    <mergeCell ref="A1:F1"/>
  </mergeCells>
  <pageMargins left="0.9055118110236221" right="0.31496062992125984"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0"/>
  <sheetViews>
    <sheetView showGridLines="0" workbookViewId="0">
      <selection activeCell="A28" sqref="A28"/>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94" t="s">
        <v>671</v>
      </c>
      <c r="B1" s="94"/>
      <c r="C1" s="94"/>
      <c r="D1" s="94"/>
      <c r="E1" s="94"/>
      <c r="F1" s="94"/>
    </row>
    <row r="2" spans="1:6" ht="13.15" customHeight="1" x14ac:dyDescent="0.25">
      <c r="A2" s="82" t="s">
        <v>672</v>
      </c>
      <c r="B2" s="82"/>
      <c r="C2" s="82"/>
      <c r="D2" s="82"/>
      <c r="E2" s="82"/>
      <c r="F2" s="82"/>
    </row>
    <row r="3" spans="1:6" ht="9" customHeight="1" x14ac:dyDescent="0.2">
      <c r="A3" s="5"/>
      <c r="B3" s="51"/>
      <c r="C3" s="34"/>
      <c r="D3" s="10"/>
      <c r="E3" s="10"/>
      <c r="F3" s="34"/>
    </row>
    <row r="4" spans="1:6" ht="13.9" customHeight="1" x14ac:dyDescent="0.2">
      <c r="A4" s="76" t="s">
        <v>22</v>
      </c>
      <c r="B4" s="70" t="s">
        <v>23</v>
      </c>
      <c r="C4" s="87" t="s">
        <v>673</v>
      </c>
      <c r="D4" s="73" t="s">
        <v>25</v>
      </c>
      <c r="E4" s="73" t="s">
        <v>26</v>
      </c>
      <c r="F4" s="79" t="s">
        <v>27</v>
      </c>
    </row>
    <row r="5" spans="1:6" ht="4.9000000000000004" customHeight="1" x14ac:dyDescent="0.2">
      <c r="A5" s="77"/>
      <c r="B5" s="71"/>
      <c r="C5" s="88"/>
      <c r="D5" s="74"/>
      <c r="E5" s="74"/>
      <c r="F5" s="80"/>
    </row>
    <row r="6" spans="1:6" ht="6" customHeight="1" x14ac:dyDescent="0.2">
      <c r="A6" s="77"/>
      <c r="B6" s="71"/>
      <c r="C6" s="88"/>
      <c r="D6" s="74"/>
      <c r="E6" s="74"/>
      <c r="F6" s="80"/>
    </row>
    <row r="7" spans="1:6" ht="4.9000000000000004" customHeight="1" x14ac:dyDescent="0.2">
      <c r="A7" s="77"/>
      <c r="B7" s="71"/>
      <c r="C7" s="88"/>
      <c r="D7" s="74"/>
      <c r="E7" s="74"/>
      <c r="F7" s="80"/>
    </row>
    <row r="8" spans="1:6" ht="6" customHeight="1" x14ac:dyDescent="0.2">
      <c r="A8" s="77"/>
      <c r="B8" s="71"/>
      <c r="C8" s="88"/>
      <c r="D8" s="74"/>
      <c r="E8" s="74"/>
      <c r="F8" s="80"/>
    </row>
    <row r="9" spans="1:6" ht="6" customHeight="1" x14ac:dyDescent="0.2">
      <c r="A9" s="77"/>
      <c r="B9" s="71"/>
      <c r="C9" s="88"/>
      <c r="D9" s="74"/>
      <c r="E9" s="74"/>
      <c r="F9" s="80"/>
    </row>
    <row r="10" spans="1:6" ht="18" customHeight="1" x14ac:dyDescent="0.2">
      <c r="A10" s="78"/>
      <c r="B10" s="72"/>
      <c r="C10" s="95"/>
      <c r="D10" s="75"/>
      <c r="E10" s="75"/>
      <c r="F10" s="81"/>
    </row>
    <row r="11" spans="1:6" ht="13.5" customHeight="1" x14ac:dyDescent="0.2">
      <c r="A11" s="19">
        <v>1</v>
      </c>
      <c r="B11" s="20">
        <v>2</v>
      </c>
      <c r="C11" s="21">
        <v>3</v>
      </c>
      <c r="D11" s="22" t="s">
        <v>28</v>
      </c>
      <c r="E11" s="41" t="s">
        <v>29</v>
      </c>
      <c r="F11" s="24" t="s">
        <v>30</v>
      </c>
    </row>
    <row r="12" spans="1:6" ht="24.6" customHeight="1" x14ac:dyDescent="0.2">
      <c r="A12" s="52" t="s">
        <v>674</v>
      </c>
      <c r="B12" s="53" t="s">
        <v>675</v>
      </c>
      <c r="C12" s="54" t="s">
        <v>221</v>
      </c>
      <c r="D12" s="55">
        <v>4009300</v>
      </c>
      <c r="E12" s="55">
        <v>-465953.77</v>
      </c>
      <c r="F12" s="56" t="s">
        <v>221</v>
      </c>
    </row>
    <row r="13" spans="1:6" x14ac:dyDescent="0.2">
      <c r="A13" s="57" t="s">
        <v>34</v>
      </c>
      <c r="B13" s="58"/>
      <c r="C13" s="59"/>
      <c r="D13" s="60"/>
      <c r="E13" s="60"/>
      <c r="F13" s="61"/>
    </row>
    <row r="14" spans="1:6" ht="24.6" customHeight="1" x14ac:dyDescent="0.2">
      <c r="A14" s="42" t="s">
        <v>676</v>
      </c>
      <c r="B14" s="62" t="s">
        <v>677</v>
      </c>
      <c r="C14" s="63" t="s">
        <v>221</v>
      </c>
      <c r="D14" s="43" t="s">
        <v>45</v>
      </c>
      <c r="E14" s="43" t="s">
        <v>45</v>
      </c>
      <c r="F14" s="44" t="s">
        <v>45</v>
      </c>
    </row>
    <row r="15" spans="1:6" x14ac:dyDescent="0.2">
      <c r="A15" s="57" t="s">
        <v>678</v>
      </c>
      <c r="B15" s="58"/>
      <c r="C15" s="59"/>
      <c r="D15" s="60"/>
      <c r="E15" s="60"/>
      <c r="F15" s="61"/>
    </row>
    <row r="16" spans="1:6" ht="24.6" customHeight="1" x14ac:dyDescent="0.2">
      <c r="A16" s="42" t="s">
        <v>679</v>
      </c>
      <c r="B16" s="62" t="s">
        <v>680</v>
      </c>
      <c r="C16" s="63" t="s">
        <v>221</v>
      </c>
      <c r="D16" s="43" t="s">
        <v>45</v>
      </c>
      <c r="E16" s="43" t="s">
        <v>45</v>
      </c>
      <c r="F16" s="44" t="s">
        <v>45</v>
      </c>
    </row>
    <row r="17" spans="1:6" x14ac:dyDescent="0.2">
      <c r="A17" s="57" t="s">
        <v>678</v>
      </c>
      <c r="B17" s="58"/>
      <c r="C17" s="59"/>
      <c r="D17" s="60"/>
      <c r="E17" s="60"/>
      <c r="F17" s="61"/>
    </row>
    <row r="18" spans="1:6" x14ac:dyDescent="0.2">
      <c r="A18" s="52" t="s">
        <v>681</v>
      </c>
      <c r="B18" s="53" t="s">
        <v>682</v>
      </c>
      <c r="C18" s="54" t="s">
        <v>683</v>
      </c>
      <c r="D18" s="55">
        <v>4009300</v>
      </c>
      <c r="E18" s="55">
        <v>-465953.77</v>
      </c>
      <c r="F18" s="56">
        <v>4475253.7699999996</v>
      </c>
    </row>
    <row r="19" spans="1:6" ht="24.6" customHeight="1" x14ac:dyDescent="0.2">
      <c r="A19" s="52" t="s">
        <v>684</v>
      </c>
      <c r="B19" s="53" t="s">
        <v>682</v>
      </c>
      <c r="C19" s="54" t="s">
        <v>685</v>
      </c>
      <c r="D19" s="55">
        <v>4009300</v>
      </c>
      <c r="E19" s="55">
        <v>-465953.77</v>
      </c>
      <c r="F19" s="56">
        <v>4475253.7699999996</v>
      </c>
    </row>
    <row r="20" spans="1:6" x14ac:dyDescent="0.2">
      <c r="A20" s="52" t="s">
        <v>686</v>
      </c>
      <c r="B20" s="53" t="s">
        <v>687</v>
      </c>
      <c r="C20" s="54" t="s">
        <v>688</v>
      </c>
      <c r="D20" s="55">
        <v>-169675100</v>
      </c>
      <c r="E20" s="55">
        <v>-6696543.21</v>
      </c>
      <c r="F20" s="56" t="s">
        <v>670</v>
      </c>
    </row>
    <row r="21" spans="1:6" x14ac:dyDescent="0.2">
      <c r="A21" s="25" t="s">
        <v>689</v>
      </c>
      <c r="B21" s="26" t="s">
        <v>687</v>
      </c>
      <c r="C21" s="64" t="s">
        <v>690</v>
      </c>
      <c r="D21" s="27">
        <v>-169675100</v>
      </c>
      <c r="E21" s="27">
        <v>-6696543.21</v>
      </c>
      <c r="F21" s="46" t="s">
        <v>670</v>
      </c>
    </row>
    <row r="22" spans="1:6" ht="24.6" customHeight="1" x14ac:dyDescent="0.2">
      <c r="A22" s="25" t="s">
        <v>691</v>
      </c>
      <c r="B22" s="26" t="s">
        <v>687</v>
      </c>
      <c r="C22" s="64" t="s">
        <v>692</v>
      </c>
      <c r="D22" s="27">
        <v>-169675100</v>
      </c>
      <c r="E22" s="27">
        <v>-6696543.21</v>
      </c>
      <c r="F22" s="46" t="s">
        <v>670</v>
      </c>
    </row>
    <row r="23" spans="1:6" ht="24.6" customHeight="1" x14ac:dyDescent="0.2">
      <c r="A23" s="25" t="s">
        <v>693</v>
      </c>
      <c r="B23" s="26" t="s">
        <v>687</v>
      </c>
      <c r="C23" s="64" t="s">
        <v>694</v>
      </c>
      <c r="D23" s="27">
        <v>-169675100</v>
      </c>
      <c r="E23" s="27">
        <v>-6696543.21</v>
      </c>
      <c r="F23" s="46" t="s">
        <v>670</v>
      </c>
    </row>
    <row r="24" spans="1:6" x14ac:dyDescent="0.2">
      <c r="A24" s="52" t="s">
        <v>695</v>
      </c>
      <c r="B24" s="53" t="s">
        <v>696</v>
      </c>
      <c r="C24" s="54" t="s">
        <v>697</v>
      </c>
      <c r="D24" s="55">
        <v>173684400</v>
      </c>
      <c r="E24" s="55">
        <v>6230589.4400000004</v>
      </c>
      <c r="F24" s="56" t="s">
        <v>670</v>
      </c>
    </row>
    <row r="25" spans="1:6" ht="24.6" customHeight="1" x14ac:dyDescent="0.2">
      <c r="A25" s="25" t="s">
        <v>698</v>
      </c>
      <c r="B25" s="26" t="s">
        <v>696</v>
      </c>
      <c r="C25" s="64" t="s">
        <v>699</v>
      </c>
      <c r="D25" s="27">
        <v>173684400</v>
      </c>
      <c r="E25" s="27">
        <v>6230589.4400000004</v>
      </c>
      <c r="F25" s="46" t="s">
        <v>670</v>
      </c>
    </row>
    <row r="26" spans="1:6" ht="24.6" customHeight="1" x14ac:dyDescent="0.2">
      <c r="A26" s="25" t="s">
        <v>700</v>
      </c>
      <c r="B26" s="26" t="s">
        <v>696</v>
      </c>
      <c r="C26" s="64" t="s">
        <v>701</v>
      </c>
      <c r="D26" s="27">
        <v>173684400</v>
      </c>
      <c r="E26" s="27">
        <v>6230589.4400000004</v>
      </c>
      <c r="F26" s="46" t="s">
        <v>670</v>
      </c>
    </row>
    <row r="27" spans="1:6" ht="24.6" customHeight="1" x14ac:dyDescent="0.2">
      <c r="A27" s="25" t="s">
        <v>702</v>
      </c>
      <c r="B27" s="26" t="s">
        <v>696</v>
      </c>
      <c r="C27" s="64" t="s">
        <v>703</v>
      </c>
      <c r="D27" s="27">
        <v>173684400</v>
      </c>
      <c r="E27" s="27">
        <v>6230589.4400000004</v>
      </c>
      <c r="F27" s="46" t="s">
        <v>670</v>
      </c>
    </row>
    <row r="28" spans="1:6" ht="12.75" customHeight="1" x14ac:dyDescent="0.2">
      <c r="A28" s="65"/>
      <c r="B28" s="66"/>
      <c r="C28" s="67"/>
      <c r="D28" s="68"/>
      <c r="E28" s="68"/>
      <c r="F28" s="69"/>
    </row>
    <row r="40" spans="1:6" ht="12.75" customHeight="1" x14ac:dyDescent="0.2">
      <c r="A40" s="12" t="s">
        <v>704</v>
      </c>
      <c r="D40" s="2"/>
      <c r="E40" s="2"/>
      <c r="F40"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
  <sheetViews>
    <sheetView workbookViewId="0"/>
  </sheetViews>
  <sheetFormatPr defaultRowHeight="12.75" x14ac:dyDescent="0.2"/>
  <sheetData>
    <row r="1" spans="1:2" x14ac:dyDescent="0.2">
      <c r="A1" t="s">
        <v>705</v>
      </c>
      <c r="B1" t="s">
        <v>29</v>
      </c>
    </row>
    <row r="2" spans="1:2" x14ac:dyDescent="0.2">
      <c r="A2" t="s">
        <v>706</v>
      </c>
      <c r="B2" t="s">
        <v>707</v>
      </c>
    </row>
    <row r="3" spans="1:2" x14ac:dyDescent="0.2">
      <c r="A3" t="s">
        <v>708</v>
      </c>
      <c r="B3" t="s">
        <v>6</v>
      </c>
    </row>
    <row r="4" spans="1:2" x14ac:dyDescent="0.2">
      <c r="A4" t="s">
        <v>709</v>
      </c>
      <c r="B4" t="s">
        <v>710</v>
      </c>
    </row>
    <row r="5" spans="1:2" x14ac:dyDescent="0.2">
      <c r="A5" t="s">
        <v>711</v>
      </c>
      <c r="B5" t="s">
        <v>712</v>
      </c>
    </row>
    <row r="6" spans="1:2" x14ac:dyDescent="0.2">
      <c r="A6" t="s">
        <v>713</v>
      </c>
      <c r="B6" t="s">
        <v>714</v>
      </c>
    </row>
    <row r="7" spans="1:2" x14ac:dyDescent="0.2">
      <c r="A7" t="s">
        <v>715</v>
      </c>
      <c r="B7" t="s">
        <v>714</v>
      </c>
    </row>
    <row r="8" spans="1:2" x14ac:dyDescent="0.2">
      <c r="A8" t="s">
        <v>716</v>
      </c>
      <c r="B8" t="s">
        <v>717</v>
      </c>
    </row>
    <row r="9" spans="1:2" x14ac:dyDescent="0.2">
      <c r="A9" t="s">
        <v>718</v>
      </c>
      <c r="B9" t="s">
        <v>719</v>
      </c>
    </row>
    <row r="10" spans="1:2" x14ac:dyDescent="0.2">
      <c r="A10" t="s">
        <v>720</v>
      </c>
      <c r="B10"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29</vt:i4>
      </vt:variant>
    </vt:vector>
  </HeadingPairs>
  <TitlesOfParts>
    <vt:vector size="34" baseType="lpstr">
      <vt:lpstr>Доходы</vt:lpstr>
      <vt:lpstr>Расходы</vt:lpstr>
      <vt:lpstr>Лист1 (2)</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rep:2.53.0.45</dc:description>
  <cp:lastModifiedBy>PC</cp:lastModifiedBy>
  <cp:lastPrinted>2021-04-01T11:48:29Z</cp:lastPrinted>
  <dcterms:created xsi:type="dcterms:W3CDTF">2021-04-01T07:18:18Z</dcterms:created>
  <dcterms:modified xsi:type="dcterms:W3CDTF">2021-04-01T11:49:13Z</dcterms:modified>
</cp:coreProperties>
</file>