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F:\отчет_2021_06\"/>
    </mc:Choice>
  </mc:AlternateContent>
  <xr:revisionPtr revIDLastSave="0" documentId="8_{8EBED57A-4590-4726-A7EF-EA6431AB1D82}" xr6:coauthVersionLast="47" xr6:coauthVersionMax="47" xr10:uidLastSave="{00000000-0000-0000-0000-000000000000}"/>
  <bookViews>
    <workbookView xWindow="-120" yWindow="-120" windowWidth="24240" windowHeight="13140" activeTab="2" xr2:uid="{00000000-000D-0000-FFFF-FFFF00000000}"/>
  </bookViews>
  <sheets>
    <sheet name="Доходы" sheetId="1" r:id="rId1"/>
    <sheet name="Расходы" sheetId="2" r:id="rId2"/>
    <sheet name="Лист1 (2)" sheetId="5" r:id="rId3"/>
    <sheet name="Источники" sheetId="3" r:id="rId4"/>
    <sheet name="_params" sheetId="4" state="hidden" r:id="rId5"/>
  </sheets>
  <definedNames>
    <definedName name="APPT" localSheetId="0">Доходы!$A$24</definedName>
    <definedName name="APPT" localSheetId="3">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Доходы!$F$110</definedName>
    <definedName name="LAST_CELL" localSheetId="3">Источники!$F$35</definedName>
    <definedName name="LAST_CELL" localSheetId="1">Расходы!$F$348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3">Источники!$A$12</definedName>
    <definedName name="RBEGIN_1" localSheetId="1">Расходы!$A$13</definedName>
    <definedName name="REG_DATE" localSheetId="0">Доходы!$H$4</definedName>
    <definedName name="REND_1" localSheetId="0">Доходы!$A$110</definedName>
    <definedName name="REND_1" localSheetId="3">Источники!$A$23</definedName>
    <definedName name="REND_1" localSheetId="1">Расходы!$A$349</definedName>
    <definedName name="S_520" localSheetId="3">Источники!$A$14</definedName>
    <definedName name="S_620" localSheetId="3">Источники!$A$16</definedName>
    <definedName name="S_700" localSheetId="3">Источники!$A$18</definedName>
    <definedName name="S_700A" localSheetId="3">Источники!$A$19</definedName>
    <definedName name="SIGN" localSheetId="0">Доходы!$A$23:$D$25</definedName>
    <definedName name="SIGN" localSheetId="3">Источники!$A$25:$D$26</definedName>
    <definedName name="SIGN" localSheetId="1">Расходы!$A$20:$D$22</definedName>
    <definedName name="SRC_CODE" localSheetId="0">Доходы!$H$8</definedName>
    <definedName name="SRC_KIND" localSheetId="0">Доходы!$H$7</definedName>
  </definedNames>
  <calcPr calcId="181029"/>
</workbook>
</file>

<file path=xl/calcChain.xml><?xml version="1.0" encoding="utf-8"?>
<calcChain xmlns="http://schemas.openxmlformats.org/spreadsheetml/2006/main">
  <c r="E16" i="5" l="1"/>
  <c r="E20" i="5"/>
  <c r="E19" i="5" s="1"/>
  <c r="E18" i="5" s="1"/>
  <c r="E17" i="5" s="1"/>
  <c r="E20" i="3"/>
  <c r="E22" i="3"/>
  <c r="E15" i="5"/>
  <c r="E14" i="5" s="1"/>
  <c r="E13" i="5" s="1"/>
  <c r="D16" i="5"/>
  <c r="D15" i="5" s="1"/>
  <c r="D14" i="5" s="1"/>
  <c r="D13" i="5" s="1"/>
  <c r="D20" i="5"/>
  <c r="D19" i="5" s="1"/>
  <c r="D18" i="5" s="1"/>
  <c r="D17" i="5" s="1"/>
  <c r="E12" i="5" l="1"/>
  <c r="E4" i="5" s="1"/>
  <c r="D12" i="5"/>
  <c r="D4" i="5" s="1"/>
  <c r="F4" i="5" l="1"/>
  <c r="F12" i="5"/>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alcChain>
</file>

<file path=xl/sharedStrings.xml><?xml version="1.0" encoding="utf-8"?>
<sst xmlns="http://schemas.openxmlformats.org/spreadsheetml/2006/main" count="1585" uniqueCount="771">
  <si>
    <t>ОТЧЕТ ОБ ИСПОЛНЕНИИ БЮДЖЕТА</t>
  </si>
  <si>
    <t>КОДЫ</t>
  </si>
  <si>
    <t xml:space="preserve">  Форма по ОКУД</t>
  </si>
  <si>
    <t>0503117</t>
  </si>
  <si>
    <t xml:space="preserve">                   Дата</t>
  </si>
  <si>
    <t>на 01 июля 2021 г.</t>
  </si>
  <si>
    <t>01.07.2021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</si>
  <si>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</si>
  <si>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</si>
  <si>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</si>
  <si>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</si>
  <si>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</si>
  <si>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</si>
  <si>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</si>
  <si>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</si>
  <si>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</si>
  <si>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</si>
  <si>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</si>
  <si>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</si>
  <si>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</si>
  <si>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</si>
  <si>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</si>
  <si>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</si>
  <si>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</si>
  <si>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</si>
  <si>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</si>
  <si>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</si>
  <si>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</si>
  <si>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</si>
  <si>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</si>
  <si>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</si>
  <si>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</si>
  <si>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</si>
  <si>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</si>
  <si>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</si>
  <si>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</si>
  <si>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</si>
  <si>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</si>
  <si>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</si>
  <si>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</si>
  <si>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</si>
  <si>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</si>
  <si>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</si>
  <si>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</si>
  <si>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</si>
  <si>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</si>
  <si>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</si>
  <si>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</si>
  <si>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</si>
  <si>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</si>
  <si>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</si>
  <si>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</si>
  <si>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</si>
  <si>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</si>
  <si>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</si>
  <si>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</si>
  <si>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</si>
  <si>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</si>
  <si>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</si>
  <si>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</si>
  <si>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</si>
  <si>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</si>
  <si>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</si>
  <si>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</si>
  <si>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</si>
  <si>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</si>
  <si>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</si>
  <si>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</si>
  <si>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</si>
  <si>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</si>
  <si>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</si>
  <si>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</si>
  <si>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</si>
  <si>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</si>
  <si>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</si>
  <si>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</si>
  <si>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</si>
  <si>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</si>
  <si>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</si>
  <si>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</si>
  <si>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</si>
  <si>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</si>
  <si>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</si>
  <si>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</si>
  <si>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</si>
  <si>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</si>
  <si>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</si>
  <si>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</si>
  <si>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</si>
  <si>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</si>
  <si>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</si>
  <si>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</si>
  <si>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</si>
  <si>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</si>
  <si>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</si>
  <si>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</si>
  <si>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</si>
  <si>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Транспортный налог</t>
  </si>
  <si>
    <t>000 10604000020000110</t>
  </si>
  <si>
    <t>Транспортный налог с организаций</t>
  </si>
  <si>
    <t>000 10604011020000110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</si>
  <si>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</si>
  <si>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000 10604011021000110</t>
  </si>
  <si>
    <t>Транспортный налог с физических лиц</t>
  </si>
  <si>
    <t>000 10604012020000110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</si>
  <si>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</si>
  <si>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000 10604012021000110</t>
  </si>
  <si>
    <t>Транспортный налог с физических лиц (пени по соответствующему платежу)</t>
  </si>
  <si>
    <t>000 10604012022100110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</si>
  <si>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</si>
  <si>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</si>
  <si>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</si>
  <si>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</si>
  <si>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</si>
  <si>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</si>
  <si>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</si>
  <si>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</si>
  <si>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</si>
  <si>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</si>
  <si>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</si>
  <si>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</si>
  <si>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</si>
  <si>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</si>
  <si>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</si>
  <si>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</si>
  <si>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</si>
  <si>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</si>
  <si>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</si>
  <si>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</si>
  <si>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</si>
  <si>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</si>
  <si>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</si>
  <si>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</si>
  <si>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</si>
  <si>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</si>
  <si>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</si>
  <si>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</si>
  <si>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</si>
  <si>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</si>
  <si>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</si>
  <si>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</si>
  <si>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</si>
  <si>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</si>
  <si>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</si>
  <si>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</si>
  <si>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</si>
  <si>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</si>
  <si>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</si>
  <si>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</si>
  <si>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</si>
  <si>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</si>
  <si>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</si>
  <si>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</si>
  <si>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</si>
  <si>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</si>
  <si>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</si>
  <si>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</si>
  <si>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</si>
  <si>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</si>
  <si>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</si>
  <si>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</si>
  <si>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</si>
  <si>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</si>
  <si>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</si>
  <si>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</si>
  <si>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</si>
  <si>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</si>
  <si>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</si>
  <si>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</si>
  <si>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</si>
  <si>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</si>
  <si>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</si>
  <si>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</si>
  <si>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</si>
  <si>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</si>
  <si>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</si>
  <si>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</si>
  <si>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</si>
  <si>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</si>
  <si>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</si>
  <si>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</si>
  <si>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000 11607090130000140</t>
  </si>
  <si>
    <t>ПРОЧИЕ НЕНАЛОГОВЫЕ ДОХОДЫ</t>
  </si>
  <si>
    <t>000 11700000000000000</t>
  </si>
  <si>
    <t>ИНИЦИАТИВНЫЕ ПЛАТЕЖИ</t>
  </si>
  <si>
    <t>000 11715000000000150</t>
  </si>
  <si>
    <t>Инициативные платежи, зачисляемые в бюджеты городских поселений</t>
  </si>
  <si>
    <t>000 11715030130000150</t>
  </si>
  <si>
    <t>Инициативные платежи, зачисляемые в бюджеты городских поселений в рамках инициативного проекта «Ремонт муниципальных объектов транспортной инфраструктуры Шолоховского городского поселения (ремонт внутрипоселковых автомобильных дорог)</t>
  </si>
  <si>
    <t>000 11715030130001150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</si>
  <si>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</si>
  <si>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</si>
  <si>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</si>
  <si>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</si>
  <si>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</si>
  <si>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</si>
  <si>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бюджетам городских поселений на выравнивание бюджетной обеспеченности из бюджетов муниципальных районов</t>
  </si>
  <si>
    <t>000 20216001130000150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</si>
  <si>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</si>
  <si>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</si>
  <si>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</si>
  <si>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</si>
  <si>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поселений на выполнение передаваемых полномочий субъектов Российской Федерации</t>
  </si>
  <si>
    <t>000 20230024130000150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</si>
  <si>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</si>
  <si>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</si>
  <si>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</si>
  <si>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</si>
  <si>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</si>
  <si>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</si>
  <si>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</si>
  <si>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</si>
  <si>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городских поселений</t>
  </si>
  <si>
    <t>000 20249999130000150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</si>
  <si>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</si>
  <si>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</si>
  <si>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</si>
  <si>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</si>
  <si>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</si>
  <si>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</si>
  <si>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</si>
  <si>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</si>
  <si>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</si>
  <si>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</si>
  <si>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</si>
  <si>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</si>
  <si>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</si>
  <si>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</si>
  <si>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</si>
  <si>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</si>
  <si>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Закупка товаров, работ и услуг для обеспечения государственных (муниципальных) нужд</t>
  </si>
  <si>
    <t xml:space="preserve">951 0104 0910028270 200 </t>
  </si>
  <si>
    <t>Иные закупки товаров, работ и услуг для обеспечения государственных (муниципальных) нужд</t>
  </si>
  <si>
    <t xml:space="preserve">951 0104 0910028270 240 </t>
  </si>
  <si>
    <t>Прочая закупка товаров, работ и услуг</t>
  </si>
  <si>
    <t xml:space="preserve">951 0104 0910028270 244 </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</si>
  <si>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</si>
  <si>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</si>
  <si>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</si>
  <si>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 Мероприятия по диспансеризации муниципальных служащих Шолоховского городского поселения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</si>
  <si>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951 0104 1020028330 000 </t>
  </si>
  <si>
    <t xml:space="preserve">951 0104 1020028330 200 </t>
  </si>
  <si>
    <t xml:space="preserve">951 0104 1020028330 240 </t>
  </si>
  <si>
    <t xml:space="preserve">951 0104 1020028330 244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</si>
  <si>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</si>
  <si>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</si>
  <si>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951 0104 1020028600 200 </t>
  </si>
  <si>
    <t xml:space="preserve">951 0104 1020028600 240 </t>
  </si>
  <si>
    <t xml:space="preserve">951 0104 1020028600 244 </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</si>
  <si>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</si>
  <si>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</si>
  <si>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</si>
  <si>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</si>
  <si>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</si>
  <si>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</si>
  <si>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951 0104 1120000110 100 </t>
  </si>
  <si>
    <t>Расходы на выплаты персоналу государственных (муниципальных) органов</t>
  </si>
  <si>
    <t xml:space="preserve">951 0104 1120000110 120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</si>
  <si>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</si>
  <si>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</si>
  <si>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</si>
  <si>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</si>
  <si>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</si>
  <si>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</si>
  <si>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</si>
  <si>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951 0104 1120000190 000 </t>
  </si>
  <si>
    <t xml:space="preserve">951 0104 1120000190 100 </t>
  </si>
  <si>
    <t xml:space="preserve">951 0104 1120000190 120 </t>
  </si>
  <si>
    <t xml:space="preserve">951 0104 1120000190 122 </t>
  </si>
  <si>
    <t xml:space="preserve">951 0104 1120000190 200 </t>
  </si>
  <si>
    <t xml:space="preserve">951 0104 1120000190 240 </t>
  </si>
  <si>
    <t xml:space="preserve">951 0104 1120000190 244 </t>
  </si>
  <si>
    <t>Закупка энергетических ресурсов</t>
  </si>
  <si>
    <t xml:space="preserve">951 0104 1120000190 247 </t>
  </si>
  <si>
    <t>Иные бюджетные ассигнования</t>
  </si>
  <si>
    <t xml:space="preserve">951 0104 1120000190 800 </t>
  </si>
  <si>
    <t>Уплата налогов, сборов и иных платежей</t>
  </si>
  <si>
    <t xml:space="preserve">951 0104 1120000190 850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</si>
  <si>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</si>
  <si>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</si>
  <si>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</si>
  <si>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</si>
  <si>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t>
  </si>
  <si>
    <t xml:space="preserve">951 0104 1120087030 000 </t>
  </si>
  <si>
    <t>Межбюджетные трансферты</t>
  </si>
  <si>
    <t xml:space="preserve">951 0104 1120087030 500 </t>
  </si>
  <si>
    <t xml:space="preserve">951 0104 1120087030 540 </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</si>
  <si>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</si>
  <si>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</si>
  <si>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</si>
  <si>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</si>
  <si>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</si>
  <si>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951 0104 9990072390 200 </t>
  </si>
  <si>
    <t xml:space="preserve">951 0104 9990072390 240 </t>
  </si>
  <si>
    <t xml:space="preserve">951 0104 9990072390 244 </t>
  </si>
  <si>
    <t> Резервные фонды местных администраций</t>
  </si>
  <si>
    <t xml:space="preserve">951 0104 9990097010 000 </t>
  </si>
  <si>
    <t xml:space="preserve">951 0104 9990097010 100 </t>
  </si>
  <si>
    <t xml:space="preserve">951 0104 9990097010 120 </t>
  </si>
  <si>
    <t xml:space="preserve">951 0104 9990097010 121 </t>
  </si>
  <si>
    <t xml:space="preserve">951 0104 9990097010 129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</si>
  <si>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</si>
  <si>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</si>
  <si>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</si>
  <si>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</si>
  <si>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</si>
  <si>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</si>
  <si>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951 0106 9990087040 500 </t>
  </si>
  <si>
    <t xml:space="preserve">951 0106 9990087040 540 </t>
  </si>
  <si>
    <t>Обеспечение проведения выборов и референдумов</t>
  </si>
  <si>
    <t xml:space="preserve">951 0107 0000000000 000 </t>
  </si>
  <si>
    <t xml:space="preserve">951 0107 9900000000 000 </t>
  </si>
  <si>
    <t xml:space="preserve">951 0107 9990000000 000 </t>
  </si>
  <si>
    <t>Проведение выборов и референдумов</t>
  </si>
  <si>
    <t xml:space="preserve">951 0107 9990099090 000 </t>
  </si>
  <si>
    <t xml:space="preserve">951 0107 9990099090 800 </t>
  </si>
  <si>
    <t>Специальные расходы</t>
  </si>
  <si>
    <t xml:space="preserve">951 0107 9990099090 880 </t>
  </si>
  <si>
    <t>Резервные фонды</t>
  </si>
  <si>
    <t xml:space="preserve">951 0111 0000000000 000 </t>
  </si>
  <si>
    <t xml:space="preserve">951 0111 9900000000 000 </t>
  </si>
  <si>
    <t xml:space="preserve">951 0111 9990000000 000 </t>
  </si>
  <si>
    <t> Резервный фонд Администрации Шолоховского городского поселения</t>
  </si>
  <si>
    <t xml:space="preserve">951 0111 9990098030 000 </t>
  </si>
  <si>
    <t xml:space="preserve">951 0111 9990098030 800 </t>
  </si>
  <si>
    <t>Резервные средства</t>
  </si>
  <si>
    <t xml:space="preserve">951 0111 9990098030 870 </t>
  </si>
  <si>
    <t>Другие общегосударственные вопросы</t>
  </si>
  <si>
    <t xml:space="preserve">951 0113 0000000000 000 </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</si>
  <si>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</si>
  <si>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</si>
  <si>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</si>
  <si>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</si>
  <si>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</si>
  <si>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951 0113 0410028140 200 </t>
  </si>
  <si>
    <t xml:space="preserve">951 0113 0410028140 240 </t>
  </si>
  <si>
    <t xml:space="preserve">951 0113 0410028140 244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</si>
  <si>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</si>
  <si>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</si>
  <si>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</si>
  <si>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</si>
  <si>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951 0113 1020028310 200 </t>
  </si>
  <si>
    <t xml:space="preserve">951 0113 1020028310 240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</si>
  <si>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</si>
  <si>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</si>
  <si>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</si>
  <si>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951 0113 1020028320 800 </t>
  </si>
  <si>
    <t xml:space="preserve">951 0113 1020028320 850 </t>
  </si>
  <si>
    <t xml:space="preserve">951 0113 1020028320 851 </t>
  </si>
  <si>
    <t xml:space="preserve">951 0113 1020028320 852 </t>
  </si>
  <si>
    <t>Уплата иных платежей</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</si>
  <si>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</si>
  <si>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</si>
  <si>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</si>
  <si>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951 0113 1020028340 200 </t>
  </si>
  <si>
    <t xml:space="preserve">951 0113 1020028340 240 </t>
  </si>
  <si>
    <t xml:space="preserve">951 0113 1020028340 244 </t>
  </si>
  <si>
    <t xml:space="preserve">951 0113 1100000000 000 </t>
  </si>
  <si>
    <t xml:space="preserve">951 0113 1120000000 000 </t>
  </si>
  <si>
    <t xml:space="preserve">951 0113 1120087030 000 </t>
  </si>
  <si>
    <t xml:space="preserve">951 0113 1120087030 500 </t>
  </si>
  <si>
    <t xml:space="preserve">951 0113 1120087030 540 </t>
  </si>
  <si>
    <t xml:space="preserve">951 0113 1300000000 000 </t>
  </si>
  <si>
    <t>Подпрограмма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</si>
  <si>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951 0113 1310000000 000 </t>
  </si>
  <si>
    <t>Оценка рыночной стоимости объектов недвижимого и движимого имущества муниципальной собственностив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</si>
  <si>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951 0113 1310028620 000 </t>
  </si>
  <si>
    <t xml:space="preserve">951 0113 1310028620 200 </t>
  </si>
  <si>
    <t xml:space="preserve">951 0113 1310028620 240 </t>
  </si>
  <si>
    <t xml:space="preserve">951 0113 1310028620 244 </t>
  </si>
  <si>
    <t>Изготовление технической документации на объекты недвижимого имущества (технический план, технический паспорт)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</si>
  <si>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951 0113 1310028650 000 </t>
  </si>
  <si>
    <t xml:space="preserve">951 0113 1310028650 200 </t>
  </si>
  <si>
    <t xml:space="preserve">951 0113 1310028650 240 </t>
  </si>
  <si>
    <t xml:space="preserve">951 0113 1310028650 244 </t>
  </si>
  <si>
    <t>Расходы на содержание имущества казны в рамках подпрограммы «Повышение эффективности управления муниципальным имуществом" муниципальной программы Шолоховского городского поселения "Управление муниципальным имуществом"</t>
  </si>
  <si>
    <t xml:space="preserve">951 0113 1310028700 000 </t>
  </si>
  <si>
    <t xml:space="preserve">951 0113 1310028700 200 </t>
  </si>
  <si>
    <t xml:space="preserve">951 0113 1310028700 240 </t>
  </si>
  <si>
    <t xml:space="preserve">951 0113 1310028700 244 </t>
  </si>
  <si>
    <t xml:space="preserve">951 0113 9900000000 000 </t>
  </si>
  <si>
    <t xml:space="preserve">951 0113 9990000000 000 </t>
  </si>
  <si>
    <t> Финансирование расходов по Решению суда и исполнительным листам</t>
  </si>
  <si>
    <t xml:space="preserve">951 0113 9990098040 000 </t>
  </si>
  <si>
    <t xml:space="preserve">951 0113 9990098040 800 </t>
  </si>
  <si>
    <t>Исполнение судебных актов</t>
  </si>
  <si>
    <t xml:space="preserve">951 0113 9990098040 830 </t>
  </si>
  <si>
    <t>Исполнение судебных актов Российской Федерации и мировых соглашений по возмещению причиненного вреда</t>
  </si>
  <si>
    <t xml:space="preserve">951 0113 9990098040 831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</si>
  <si>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</si>
  <si>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</si>
  <si>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</si>
  <si>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</si>
  <si>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</si>
  <si>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</si>
  <si>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t>
  </si>
  <si>
    <t xml:space="preserve">951 0203 9990051180 000 </t>
  </si>
  <si>
    <t xml:space="preserve">951 0203 9990051180 100 </t>
  </si>
  <si>
    <t xml:space="preserve">951 0203 9990051180 120 </t>
  </si>
  <si>
    <t xml:space="preserve">951 0203 9990051180 121 </t>
  </si>
  <si>
    <t xml:space="preserve">951 0203 9990051180 129 </t>
  </si>
  <si>
    <t xml:space="preserve">951 0203 9990051180 200 </t>
  </si>
  <si>
    <t xml:space="preserve">951 0203 9990051180 240 </t>
  </si>
  <si>
    <t xml:space="preserve">951 0203 9990051180 244 </t>
  </si>
  <si>
    <t>НАЦИОНАЛЬНАЯ БЕЗОПАСНОСТЬ И ПРАВООХРАНИТЕЛЬНАЯ ДЕЯТЕЛЬНОСТЬ</t>
  </si>
  <si>
    <t xml:space="preserve">951 0300 0000000000 000 </t>
  </si>
  <si>
    <t xml:space="preserve">951 0310 0000000000 000 </t>
  </si>
  <si>
    <t xml:space="preserve">951 0310 0500000000 000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</si>
  <si>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</si>
  <si>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</si>
  <si>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</si>
  <si>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951 0310 0510028160 000 </t>
  </si>
  <si>
    <t xml:space="preserve">951 0310 0510028160 200 </t>
  </si>
  <si>
    <t xml:space="preserve">951 0310 0510028160 240 </t>
  </si>
  <si>
    <t xml:space="preserve">951 0310 0510028160 244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</si>
  <si>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</si>
  <si>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</si>
  <si>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</si>
  <si>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951 0310 0520028180 000 </t>
  </si>
  <si>
    <t xml:space="preserve">951 0310 0520028180 200 </t>
  </si>
  <si>
    <t xml:space="preserve">951 0310 0520028180 240 </t>
  </si>
  <si>
    <t xml:space="preserve">951 0310 0520028180 244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</si>
  <si>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t>
  </si>
  <si>
    <t xml:space="preserve">951 0310 0520087010 000 </t>
  </si>
  <si>
    <t xml:space="preserve">951 0310 0520087010 500 </t>
  </si>
  <si>
    <t xml:space="preserve">951 0310 0520087010 540 </t>
  </si>
  <si>
    <t>НАЦИОНАЛЬНАЯ ЭКОНОМИКА</t>
  </si>
  <si>
    <t xml:space="preserve">951 0400 0000000000 000 </t>
  </si>
  <si>
    <t>Дорожное хозяйство (дорожные фонды)</t>
  </si>
  <si>
    <t xml:space="preserve">951 0409 0000000000 000 </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</si>
  <si>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</si>
  <si>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</si>
  <si>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</si>
  <si>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</si>
  <si>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951 0409 0810028230 000 </t>
  </si>
  <si>
    <t xml:space="preserve">951 0409 0810028230 200 </t>
  </si>
  <si>
    <t xml:space="preserve">951 0409 0810028230 240 </t>
  </si>
  <si>
    <t xml:space="preserve">951 0409 0810028230 244 </t>
  </si>
  <si>
    <t>Расходы на реализацию инициативных проектов ("Ремонт муниципальных объектов транспортной инфраструктуры Шолоховского городского поселения" (ремонт внутрипоселковых дорог))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системы"</t>
  </si>
  <si>
    <t xml:space="preserve">951 0409 08100S4640 000 </t>
  </si>
  <si>
    <t xml:space="preserve">951 0409 08100S4640 200 </t>
  </si>
  <si>
    <t xml:space="preserve">951 0409 08100S4640 240 </t>
  </si>
  <si>
    <t xml:space="preserve">951 0409 08100S4640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</si>
  <si>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</si>
  <si>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</si>
  <si>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системы"</t>
  </si>
  <si>
    <t xml:space="preserve">951 0409 0820028260 000 </t>
  </si>
  <si>
    <t xml:space="preserve">951 0409 0820028260 200 </t>
  </si>
  <si>
    <t xml:space="preserve">951 0409 0820028260 240 </t>
  </si>
  <si>
    <t xml:space="preserve">951 0409 0820028260 244 </t>
  </si>
  <si>
    <t xml:space="preserve">951 0409 9900000000 000 </t>
  </si>
  <si>
    <t xml:space="preserve">951 0409 9990000000 000 </t>
  </si>
  <si>
    <t>Расходы дорожного фонда, зарезервированные на неотложные и чрезвычайные мероприятия в отношении автомобильных дорог общего пользования местного значения, в рамках непрограммных расходов</t>
  </si>
  <si>
    <t xml:space="preserve">951 0409 9990099100 000 </t>
  </si>
  <si>
    <t xml:space="preserve">951 0409 9990099100 800 </t>
  </si>
  <si>
    <t xml:space="preserve">951 0409 9990099100 870 </t>
  </si>
  <si>
    <t>Другие вопросы в области национальной экономики</t>
  </si>
  <si>
    <t xml:space="preserve">951 0412 0000000000 000 </t>
  </si>
  <si>
    <t xml:space="preserve">951 0412 1300000000 000 </t>
  </si>
  <si>
    <t>Подпронрамма "Землеустройство"муниципальной программы Шолоховского городского поселения "Управление муниципальным имуществом"</t>
  </si>
  <si>
    <t xml:space="preserve">951 0412 1320000000 000 </t>
  </si>
  <si>
    <t>Другие землеустроительные работы в рамках подпрограммы "Землеустройство" муниципальной прогграммы Шолоховского городского поселения "Управление муниципальным имуществом"</t>
  </si>
  <si>
    <t xml:space="preserve">951 0412 1320028660 000 </t>
  </si>
  <si>
    <t xml:space="preserve">951 0412 1320028660 200 </t>
  </si>
  <si>
    <t xml:space="preserve">951 0412 1320028660 240 </t>
  </si>
  <si>
    <t xml:space="preserve">951 0412 1320028660 244 </t>
  </si>
  <si>
    <t>ЖИЛИЩНО-КОММУНАЛЬНОЕ ХОЗЯЙСТВО</t>
  </si>
  <si>
    <t xml:space="preserve">951 0500 0000000000 000 </t>
  </si>
  <si>
    <t>Жилищное хозяйство</t>
  </si>
  <si>
    <t xml:space="preserve">951 0501 0000000000 000 </t>
  </si>
  <si>
    <t xml:space="preserve">951 0501 0200000000 000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</si>
  <si>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</si>
  <si>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951 0501 0220000000 000 </t>
  </si>
  <si>
    <t>Расходы на разработку проектной документации по снолсу аварийного жилищного фонда в рамках подпрограммыв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</si>
  <si>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951 0501 0220086050 000 </t>
  </si>
  <si>
    <t xml:space="preserve">951 0501 0220086050 200 </t>
  </si>
  <si>
    <t xml:space="preserve">951 0501 0220086050 240 </t>
  </si>
  <si>
    <t xml:space="preserve">951 0501 0220086050 244 </t>
  </si>
  <si>
    <t>Региональный проект "Обеспечение устойчивого сокращения непригодного для проживания жилищного фонда" по национальному проекту "Жильё и городская среда"</t>
  </si>
  <si>
    <t xml:space="preserve">951 0501 022F300000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</si>
  <si>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</si>
  <si>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022F367483 000 </t>
  </si>
  <si>
    <t>Капитальные вложения в объекты государственной (муниципальной) собственности</t>
  </si>
  <si>
    <t xml:space="preserve">951 0501 022F367483 400 </t>
  </si>
  <si>
    <t>Бюджетные инвестиции</t>
  </si>
  <si>
    <t xml:space="preserve">951 0501 022F367483 410 </t>
  </si>
  <si>
    <t>Бюджетные инвестиции на приобретение объектов недвижимого имущества в государственную (муниципальную) собственность</t>
  </si>
  <si>
    <t xml:space="preserve">951 0501 022F367483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</si>
  <si>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областного бюджета на софинансирование средств, поступивших от государственной корпорации - Фонда содействия реформированию жилищно-коммунального хозяйства,в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</si>
  <si>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022F367484 000 </t>
  </si>
  <si>
    <t xml:space="preserve">951 0501 022F367484 400 </t>
  </si>
  <si>
    <t xml:space="preserve">951 0501 022F367484 410 </t>
  </si>
  <si>
    <t xml:space="preserve">951 0501 022F367484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</si>
  <si>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 за счёт средств местного бюджета,в рамках подпрограммы«Переселение граждан из многоквартирных домов, признанных аварийными после 1 января 2012 г., в 2019 -2030 годах» муниципальной программы Шолоховского городского поселения «Переселение граждан из многоквартирных домов, признанных аварийными после 1 января 2012 г., в 2019 -2030 годах"</t>
  </si>
  <si>
    <t xml:space="preserve">951 0501 022F36748S 000 </t>
  </si>
  <si>
    <t xml:space="preserve">951 0501 022F36748S 400 </t>
  </si>
  <si>
    <t xml:space="preserve">951 0501 022F36748S 410 </t>
  </si>
  <si>
    <t xml:space="preserve">951 0501 022F36748S 412 </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</si>
  <si>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</si>
  <si>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</si>
  <si>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</si>
  <si>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Мероприятия по обеспечению содержания муниципального жилого фонда в рамках подпрограммы «Развитие жилищного хозяйства в Шолоховском городском поселении» муниципальной программы Шолоховского городского поселения беспечение качественными жилищно-коммунальными услугами населения Шолоховского городского поселения»</t>
  </si>
  <si>
    <t xml:space="preserve">951 0501 0310028090 000 </t>
  </si>
  <si>
    <t xml:space="preserve">951 0501 0310028090 200 </t>
  </si>
  <si>
    <t xml:space="preserve">951 0501 0310028090 240 </t>
  </si>
  <si>
    <t xml:space="preserve">951 0501 0310028090 244 </t>
  </si>
  <si>
    <t xml:space="preserve">951 0501 9900000000 000 </t>
  </si>
  <si>
    <t xml:space="preserve">951 0501 9990000000 000 </t>
  </si>
  <si>
    <t xml:space="preserve">951 0501 9990098040 000 </t>
  </si>
  <si>
    <t xml:space="preserve">951 0501 9990098040 200 </t>
  </si>
  <si>
    <t xml:space="preserve">951 0501 9990098040 240 </t>
  </si>
  <si>
    <t xml:space="preserve">951 0501 9990098040 244 </t>
  </si>
  <si>
    <t> Реализация направления расходов, в рамках непрограммных расходов</t>
  </si>
  <si>
    <t xml:space="preserve">951 0501 9990098050 000 </t>
  </si>
  <si>
    <t xml:space="preserve">951 0501 9990098050 200 </t>
  </si>
  <si>
    <t xml:space="preserve">951 0501 9990098050 240 </t>
  </si>
  <si>
    <t xml:space="preserve">951 0501 9990098050 244 </t>
  </si>
  <si>
    <t>Коммунальное хозяйство</t>
  </si>
  <si>
    <t xml:space="preserve">951 0502 0000000000 000 </t>
  </si>
  <si>
    <t xml:space="preserve">951 0502 0300000000 000 </t>
  </si>
  <si>
    <t>Подпрограмма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</si>
  <si>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951 0502 0330000000 000 </t>
  </si>
  <si>
    <t>Обустройство точек тко, изготовление технической документации,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</si>
  <si>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951 0502 0330028560 000 </t>
  </si>
  <si>
    <t xml:space="preserve">951 0502 0330028560 200 </t>
  </si>
  <si>
    <t xml:space="preserve">951 0502 0330028560 240 </t>
  </si>
  <si>
    <t xml:space="preserve">951 0502 0330028560 244 </t>
  </si>
  <si>
    <t>Расходы на развитие материальной базы в сфере обращения с твёрдыми коммунальными отходами в рамках подпрограммы "Формирование комплексной системы управления отходами и вторичными материальными ресурсами на территории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</si>
  <si>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951 0502 0330086300 000 </t>
  </si>
  <si>
    <t xml:space="preserve">951 0502 0330086300 200 </t>
  </si>
  <si>
    <t xml:space="preserve">951 0502 0330086300 240 </t>
  </si>
  <si>
    <t xml:space="preserve">951 0502 0330086300 244 </t>
  </si>
  <si>
    <t>Подпрограмма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</si>
  <si>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951 0502 0340000000 000 </t>
  </si>
  <si>
    <t>Иные межбюджетные трансферты на возмещение предприятиям жилищно-коммунального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</si>
  <si>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03400S3660 000 </t>
  </si>
  <si>
    <t xml:space="preserve">951 0502 03400S3660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</si>
  <si>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</si>
  <si>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0502 03400S3660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</si>
  <si>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</si>
  <si>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0502 03400S3660 811 </t>
  </si>
  <si>
    <t>Расходы на приобретение специализированной коммунальной техники в рамках подпрограммы "«Создание условий для обеспечения качественными коммунальными услугами населения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</si>
  <si>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03400S4430 000 </t>
  </si>
  <si>
    <t xml:space="preserve">951 0502 03400S4430 200 </t>
  </si>
  <si>
    <t xml:space="preserve">951 0502 03400S4430 240 </t>
  </si>
  <si>
    <t xml:space="preserve">951 0502 03400S4430 244 </t>
  </si>
  <si>
    <t xml:space="preserve">951 0502 9900000000 000 </t>
  </si>
  <si>
    <t xml:space="preserve">951 0502 9990000000 000 </t>
  </si>
  <si>
    <t xml:space="preserve">951 0502 9990097010 000 </t>
  </si>
  <si>
    <t xml:space="preserve">951 0502 9990097010 200 </t>
  </si>
  <si>
    <t xml:space="preserve">951 0502 9990097010 240 </t>
  </si>
  <si>
    <t xml:space="preserve">951 0502 9990097010 244 </t>
  </si>
  <si>
    <t xml:space="preserve">951 0502 9990098050 000 </t>
  </si>
  <si>
    <t xml:space="preserve">951 0502 9990098050 200 </t>
  </si>
  <si>
    <t xml:space="preserve">951 0502 9990098050 240 </t>
  </si>
  <si>
    <t xml:space="preserve">951 0502 9990098050 244 </t>
  </si>
  <si>
    <t xml:space="preserve">951 0502 9990098050 247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</si>
  <si>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</si>
  <si>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</si>
  <si>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951 0502 9990098080 200 </t>
  </si>
  <si>
    <t xml:space="preserve">951 0502 9990098080 240 </t>
  </si>
  <si>
    <t xml:space="preserve">951 0502 9990098080 244 </t>
  </si>
  <si>
    <t>Благоустройство</t>
  </si>
  <si>
    <t xml:space="preserve">951 0503 0000000000 000 </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</si>
  <si>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</si>
  <si>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</si>
  <si>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</si>
  <si>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</si>
  <si>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</si>
  <si>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951 0503 1210028430 200 </t>
  </si>
  <si>
    <t xml:space="preserve">951 0503 1210028430 240 </t>
  </si>
  <si>
    <t xml:space="preserve">951 0503 1210028430 244 </t>
  </si>
  <si>
    <t xml:space="preserve">951 0503 1210028430 247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</si>
  <si>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</si>
  <si>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</si>
  <si>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</si>
  <si>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</si>
  <si>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951 0503 1220028440 200 </t>
  </si>
  <si>
    <t xml:space="preserve">951 0503 1220028440 240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</si>
  <si>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</si>
  <si>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</si>
  <si>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</si>
  <si>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</si>
  <si>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</si>
  <si>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951 0503 1230028450 200 </t>
  </si>
  <si>
    <t xml:space="preserve">951 0503 1230028450 240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</si>
  <si>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</si>
  <si>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</si>
  <si>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</si>
  <si>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951 0503 1230028460 200 </t>
  </si>
  <si>
    <t xml:space="preserve">951 0503 1230028460 240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</si>
  <si>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</si>
  <si>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</si>
  <si>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</si>
  <si>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951 0503 1230028530 200 </t>
  </si>
  <si>
    <t xml:space="preserve">951 0503 1230028530 240 </t>
  </si>
  <si>
    <t xml:space="preserve">951 0503 1230028530 244 </t>
  </si>
  <si>
    <t xml:space="preserve">951 0503 1230028530 247 </t>
  </si>
  <si>
    <t>Расходы на развитие и благоустройство территорий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</si>
  <si>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951 0503 1230086310 000 </t>
  </si>
  <si>
    <t xml:space="preserve">951 0503 1230086310 200 </t>
  </si>
  <si>
    <t xml:space="preserve">951 0503 1230086310 240 </t>
  </si>
  <si>
    <t xml:space="preserve">951 0503 1230086310 244 </t>
  </si>
  <si>
    <t xml:space="preserve">951 0503 1400000000 000 </t>
  </si>
  <si>
    <t>Подпрограмма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 на 2018-2022 годы</t>
  </si>
  <si>
    <t xml:space="preserve">951 0503 1410000000 000 </t>
  </si>
  <si>
    <t>Расходы на осуществление строительного контроля и авторского надзора по ремонту, капитальному ремонту, строительству, реконструкции и благоустройству объектов муниципальной собственности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</si>
  <si>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951 0503 1410028680 000 </t>
  </si>
  <si>
    <t xml:space="preserve">951 0503 1410028680 200 </t>
  </si>
  <si>
    <t xml:space="preserve">951 0503 1410028680 240 </t>
  </si>
  <si>
    <t xml:space="preserve">951 0503 1410028680 244 </t>
  </si>
  <si>
    <t xml:space="preserve">951 0503 141F200000 000 </t>
  </si>
  <si>
    <t>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на территории Шолоховского городского поселения» муниципальной программы Шолоховского городского поселения «Формирование комфортной городской среды муниципального образования "Шолоховское городское поселение"на 2018-2022 годы</t>
  </si>
  <si>
    <t xml:space="preserve">951 0503 141F255551 000 </t>
  </si>
  <si>
    <t xml:space="preserve">951 0503 141F255551 200 </t>
  </si>
  <si>
    <t xml:space="preserve">951 0503 141F255551 240 </t>
  </si>
  <si>
    <t xml:space="preserve">951 0503 141F255551 244 </t>
  </si>
  <si>
    <t xml:space="preserve">951 0503 9900000000 000 </t>
  </si>
  <si>
    <t xml:space="preserve">951 0503 9990000000 000 </t>
  </si>
  <si>
    <t xml:space="preserve">951 0503 9990098040 000 </t>
  </si>
  <si>
    <t xml:space="preserve">951 0503 9990098040 200 </t>
  </si>
  <si>
    <t xml:space="preserve">951 0503 9990098040 240 </t>
  </si>
  <si>
    <t xml:space="preserve">951 0503 9990098040 244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</si>
  <si>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</si>
  <si>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</si>
  <si>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</si>
  <si>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</si>
  <si>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</si>
  <si>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</si>
  <si>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t>
  </si>
  <si>
    <t xml:space="preserve">951 0705 1120028610 000 </t>
  </si>
  <si>
    <t xml:space="preserve">951 0705 1120028610 200 </t>
  </si>
  <si>
    <t xml:space="preserve">951 0705 1120028610 240 </t>
  </si>
  <si>
    <t xml:space="preserve">951 0705 1120028610 244 </t>
  </si>
  <si>
    <t>КУЛЬТУРА, КИНЕМАТОГРАФИЯ</t>
  </si>
  <si>
    <t xml:space="preserve">951 0800 0000000000 000 </t>
  </si>
  <si>
    <t>Культура</t>
  </si>
  <si>
    <t xml:space="preserve">951 0801 0000000000 000 </t>
  </si>
  <si>
    <t xml:space="preserve">951 0801 0600000000 000 </t>
  </si>
  <si>
    <t> Подпрограмма «Развитие культуры» муниципальной программы Шолоховского городского поселения «Развитие культуры"</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</si>
  <si>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</si>
  <si>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(Субсидии бюджетным учреждениям)</t>
  </si>
  <si>
    <t xml:space="preserve">951 0801 0610000590 000 </t>
  </si>
  <si>
    <t>Предоставление субсидий бюджетным, автономным учреждениям и иным некоммерческим организациям</t>
  </si>
  <si>
    <t xml:space="preserve">951 0801 0610000590 600 </t>
  </si>
  <si>
    <t>Субсидии бюджетным учреждениям</t>
  </si>
  <si>
    <t xml:space="preserve">951 0801 0610000590 610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</si>
  <si>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</si>
  <si>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</si>
  <si>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Субсидии бюджетным учреждениям на иные цели</t>
  </si>
  <si>
    <t xml:space="preserve">951 0801 0610000590 612 </t>
  </si>
  <si>
    <t> Подпрограмма «Развитие библиотечного дела» муниципальной программы Шолоховского городского поселения «Развитие культуры »</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</si>
  <si>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</si>
  <si>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t>
  </si>
  <si>
    <t xml:space="preserve">951 0801 0620087020 000 </t>
  </si>
  <si>
    <t xml:space="preserve">951 0801 0620087020 500 </t>
  </si>
  <si>
    <t xml:space="preserve">951 0801 0620087020 540 </t>
  </si>
  <si>
    <t>СОЦИАЛЬНАЯ ПОЛИТИКА</t>
  </si>
  <si>
    <t xml:space="preserve">951 1000 0000000000 000 </t>
  </si>
  <si>
    <t>Пенсионное обеспечение</t>
  </si>
  <si>
    <t xml:space="preserve">951 1001 0000000000 000 </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</si>
  <si>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</si>
  <si>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</si>
  <si>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</si>
  <si>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</si>
  <si>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</si>
  <si>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Социальное обеспечение и иные выплаты населению</t>
  </si>
  <si>
    <t xml:space="preserve">951 1001 0110028010 300 </t>
  </si>
  <si>
    <t>Публичные нормативные социальные выплаты гражданам</t>
  </si>
  <si>
    <t xml:space="preserve">951 1001 0110028010 310 </t>
  </si>
  <si>
    <t>Иные пенсии, социальные доплаты к пенсиям</t>
  </si>
  <si>
    <t xml:space="preserve">951 1001 0110028010 312 </t>
  </si>
  <si>
    <t>ФИЗИЧЕСКАЯ КУЛЬТУРА И СПОРТ</t>
  </si>
  <si>
    <t xml:space="preserve">951 1100 0000000000 000 </t>
  </si>
  <si>
    <t>Массовый спорт</t>
  </si>
  <si>
    <t xml:space="preserve">951 1102 0000000000 000 </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</si>
  <si>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</si>
  <si>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</si>
  <si>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</si>
  <si>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</si>
  <si>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</si>
  <si>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951 1102 0710028220 200 </t>
  </si>
  <si>
    <t xml:space="preserve">951 1102 0710028220 240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</si>
  <si>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</si>
  <si>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</si>
  <si>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</si>
  <si>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</si>
  <si>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</si>
  <si>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</si>
  <si>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</si>
  <si>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</si>
  <si>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</si>
  <si>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</si>
  <si>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</si>
  <si>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</si>
  <si>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</si>
  <si>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</si>
  <si>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</si>
  <si>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</si>
  <si>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</si>
  <si>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</si>
  <si>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</si>
  <si>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</si>
  <si>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</si>
  <si>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</si>
  <si>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</si>
  <si>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</si>
  <si>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</si>
  <si>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</si>
  <si>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</si>
  <si>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</si>
  <si>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</si>
  <si>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</si>
  <si>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</si>
  <si>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</si>
  <si>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</si>
  <si>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</si>
  <si>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</si>
  <si>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</si>
  <si>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</si>
  <si>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</si>
  <si>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</si>
  <si>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</si>
  <si>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</si>
  <si>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</si>
  <si>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</si>
  <si>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</si>
  <si>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</si>
  <si>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</si>
  <si>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058004-12</t>
  </si>
  <si>
    <t>Доходы/PERIOD</t>
  </si>
  <si>
    <t>Защита населения и территории от чрезвычайных ситуаций природного и техногенного характера, пожарная безопасность</t>
  </si>
  <si>
    <t>3. Источники финансирования дефицита</t>
  </si>
  <si>
    <t> Источники финансирования дефицита бюджета - всего</t>
  </si>
  <si>
    <t> 500</t>
  </si>
  <si>
    <t>Х</t>
  </si>
  <si>
    <t xml:space="preserve">            из них:</t>
  </si>
  <si>
    <t> источники внешнего финансирования бюджета</t>
  </si>
  <si>
    <t> 620</t>
  </si>
  <si>
    <t xml:space="preserve">           из них:</t>
  </si>
  <si>
    <t xml:space="preserve"> Изменение остатков средств </t>
  </si>
  <si>
    <t> 700</t>
  </si>
  <si>
    <t>000 01 05 00 00 00 0000 000</t>
  </si>
  <si>
    <t> 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</si>
  <si>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</si>
  <si>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</si>
  <si>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</si>
  <si>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</si>
  <si>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</si>
  <si>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поселений</t>
  </si>
  <si>
    <t>000 01 05 02 01 13 0000 510</t>
  </si>
  <si>
    <t>уменьшение остатков средств,всего</t>
  </si>
  <si>
    <t> 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</si>
  <si>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</si>
  <si>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</si>
  <si>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</si>
  <si>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</si>
  <si>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</si>
  <si>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поселений</t>
  </si>
  <si>
    <t>000 01 05 02 01 13 0000 610</t>
  </si>
  <si>
    <t>Глава Администрации</t>
  </si>
  <si>
    <t>______________</t>
  </si>
  <si>
    <t>Снисаренко О.П.</t>
  </si>
  <si>
    <t xml:space="preserve"> (подпись) </t>
  </si>
  <si>
    <t>(расшифровка подписи)</t>
  </si>
  <si>
    <t>Руководитель финансово-</t>
  </si>
  <si>
    <t xml:space="preserve">экономической службы        </t>
  </si>
  <si>
    <t>Ярош Н.Б.</t>
  </si>
  <si>
    <t>Главный бухгалтер</t>
  </si>
  <si>
    <t>Гарматина С.Н.</t>
  </si>
  <si>
    <r>
      <t>"_</t>
    </r>
    <r>
      <rPr>
        <u/>
        <sz val="10"/>
        <rFont val="Arial"/>
        <family val="2"/>
        <charset val="204"/>
      </rPr>
      <t>04_</t>
    </r>
    <r>
      <rPr>
        <sz val="10"/>
        <rFont val="Arial"/>
        <family val="2"/>
        <charset val="204"/>
      </rPr>
      <t>"    ____июня___  2021 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</si>
</sst>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quot;г.&quot;"/>
    <numFmt numFmtId="165" formatCode="?"/>
  </numFmts>
  <fonts count="20" x14ac:knownFonts="1">
    <font>
      <sz val="10"/>
      <name val="Arial"/>
    </font>
    <font>
      <b/>
      <sz val="11"/>
      <name val="Arial Cyr"/>
    </font>
    <font>
      <sz val="8"/>
      <name val="Arial Cyr"/>
    </font>
    <font>
      <sz val="10"/>
      <name val="Arial Cyr"/>
    </font>
    <font>
      <b/>
      <sz val="8"/>
      <name val="Arial Cyr"/>
    </font>
    <font>
      <b/>
      <sz val="14"/>
      <name val="Arial Cyr"/>
    </font>
    <font>
      <sz val="14"/>
      <name val="Arial Cyr"/>
    </font>
    <font>
      <sz val="10"/>
      <color indexed="8"/>
      <name val="MS Sans Serif"/>
      <family val="2"/>
      <charset val="204"/>
    </font>
    <font>
      <b/>
      <sz val="10"/>
      <color indexed="8"/>
      <name val="MS Sans Serif"/>
      <family val="2"/>
      <charset val="204"/>
    </font>
    <font>
      <sz val="10"/>
      <name val="Arial"/>
      <family val="2"/>
      <charset val="204"/>
    </font>
    <font>
      <sz val="9"/>
      <name val="Arial Cyr"/>
      <family val="2"/>
      <charset val="204"/>
    </font>
    <font>
      <sz val="9"/>
      <name val="Arial"/>
      <family val="2"/>
      <charset val="204"/>
    </font>
    <font>
      <sz val="11"/>
      <color indexed="8"/>
      <name val="Arial Cyr"/>
      <charset val="204"/>
    </font>
    <font>
      <sz val="14"/>
      <color indexed="8"/>
      <name val="Arial Cyr"/>
      <charset val="204"/>
    </font>
    <font>
      <sz val="11"/>
      <color indexed="8"/>
      <name val="MS Sans Serif"/>
      <family val="2"/>
      <charset val="204"/>
    </font>
    <font>
      <sz val="11"/>
      <color indexed="8"/>
      <name val="Arial"/>
      <family val="2"/>
      <charset val="204"/>
    </font>
    <font>
      <sz val="9"/>
      <color indexed="8"/>
      <name val="MS Sans Serif"/>
      <family val="2"/>
      <charset val="204"/>
    </font>
    <font>
      <sz val="10"/>
      <name val="Arial Cyr"/>
      <family val="2"/>
      <charset val="204"/>
    </font>
    <font>
      <sz val="8"/>
      <name val="Arial Cyr"/>
      <family val="2"/>
      <charset val="204"/>
    </font>
    <font>
      <u/>
      <sz val="10"/>
      <name val="Arial"/>
      <family val="2"/>
      <charset val="204"/>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7" fillId="0" borderId="0"/>
    <xf numFmtId="0" fontId="9" fillId="0" borderId="0"/>
  </cellStyleXfs>
  <cellXfs count="177">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 fontId="2" fillId="0" borderId="24"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 fontId="4" fillId="0" borderId="15"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49" fontId="2" fillId="0" borderId="25" xfId="0" applyNumberFormat="1" applyFont="1" applyBorder="1" applyAlignment="1" applyProtection="1">
      <alignment horizontal="center" wrapText="1"/>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9" fontId="5" fillId="0" borderId="32" xfId="0" applyNumberFormat="1" applyFont="1" applyBorder="1" applyAlignment="1" applyProtection="1">
      <alignment horizontal="center"/>
    </xf>
    <xf numFmtId="4" fontId="5" fillId="0" borderId="15" xfId="0" applyNumberFormat="1" applyFont="1" applyBorder="1" applyAlignment="1" applyProtection="1">
      <alignment horizontal="right"/>
    </xf>
    <xf numFmtId="4" fontId="5" fillId="0" borderId="32" xfId="0" applyNumberFormat="1" applyFont="1" applyBorder="1" applyAlignment="1" applyProtection="1">
      <alignment horizontal="right"/>
    </xf>
    <xf numFmtId="4" fontId="5" fillId="0" borderId="16" xfId="0" applyNumberFormat="1" applyFont="1" applyBorder="1" applyAlignment="1" applyProtection="1">
      <alignment horizontal="right"/>
    </xf>
    <xf numFmtId="0" fontId="6" fillId="0" borderId="28" xfId="0" applyFont="1" applyBorder="1" applyAlignment="1" applyProtection="1">
      <alignment horizontal="center"/>
    </xf>
    <xf numFmtId="0" fontId="6" fillId="0" borderId="29" xfId="0" applyFont="1" applyBorder="1" applyAlignment="1" applyProtection="1">
      <alignment horizontal="right"/>
    </xf>
    <xf numFmtId="0" fontId="6" fillId="0" borderId="29" xfId="0" applyFont="1" applyBorder="1" applyAlignment="1" applyProtection="1"/>
    <xf numFmtId="0" fontId="6" fillId="0" borderId="30" xfId="0" applyFont="1" applyBorder="1" applyAlignment="1" applyProtection="1"/>
    <xf numFmtId="49" fontId="6" fillId="0" borderId="23" xfId="0" applyNumberFormat="1" applyFont="1" applyBorder="1" applyAlignment="1" applyProtection="1">
      <alignment horizontal="center"/>
    </xf>
    <xf numFmtId="4" fontId="6" fillId="0" borderId="24" xfId="0" applyNumberFormat="1" applyFont="1" applyBorder="1" applyAlignment="1" applyProtection="1">
      <alignment horizontal="right"/>
    </xf>
    <xf numFmtId="4" fontId="6" fillId="0" borderId="23" xfId="0" applyNumberFormat="1" applyFont="1" applyBorder="1" applyAlignment="1" applyProtection="1">
      <alignment horizontal="right"/>
    </xf>
    <xf numFmtId="4" fontId="6" fillId="0" borderId="38" xfId="0" applyNumberFormat="1" applyFont="1" applyBorder="1" applyAlignment="1" applyProtection="1">
      <alignment horizontal="right"/>
    </xf>
    <xf numFmtId="0" fontId="6" fillId="0" borderId="39" xfId="0" applyFont="1" applyBorder="1" applyAlignment="1" applyProtection="1">
      <alignment horizontal="center"/>
    </xf>
    <xf numFmtId="0" fontId="6" fillId="0" borderId="39" xfId="0" applyFont="1" applyBorder="1" applyAlignment="1" applyProtection="1">
      <alignment horizontal="right"/>
    </xf>
    <xf numFmtId="0" fontId="6" fillId="0" borderId="39" xfId="0" applyFont="1" applyBorder="1" applyAlignment="1" applyProtection="1"/>
    <xf numFmtId="49" fontId="6" fillId="0" borderId="41" xfId="0" applyNumberFormat="1" applyFont="1" applyBorder="1" applyAlignment="1" applyProtection="1">
      <alignment horizontal="center"/>
    </xf>
    <xf numFmtId="4" fontId="6" fillId="0" borderId="42" xfId="0" applyNumberFormat="1" applyFont="1" applyBorder="1" applyAlignment="1" applyProtection="1">
      <alignment horizontal="right"/>
    </xf>
    <xf numFmtId="4" fontId="6" fillId="0" borderId="43" xfId="0" applyNumberFormat="1" applyFont="1" applyBorder="1" applyAlignment="1" applyProtection="1">
      <alignment horizontal="right"/>
    </xf>
    <xf numFmtId="4" fontId="6" fillId="0" borderId="25" xfId="0" applyNumberFormat="1" applyFont="1" applyBorder="1" applyAlignment="1" applyProtection="1">
      <alignment horizontal="right"/>
    </xf>
    <xf numFmtId="49" fontId="6" fillId="0" borderId="28" xfId="0" applyNumberFormat="1" applyFont="1" applyBorder="1" applyAlignment="1" applyProtection="1">
      <alignment horizontal="center"/>
    </xf>
    <xf numFmtId="4" fontId="6" fillId="0" borderId="29" xfId="0" applyNumberFormat="1" applyFont="1" applyBorder="1" applyAlignment="1" applyProtection="1">
      <alignment horizontal="right"/>
    </xf>
    <xf numFmtId="4" fontId="6" fillId="0" borderId="30" xfId="0" applyNumberFormat="1" applyFont="1" applyBorder="1" applyAlignment="1" applyProtection="1">
      <alignment horizontal="right"/>
    </xf>
    <xf numFmtId="49" fontId="6" fillId="0" borderId="32" xfId="0" applyNumberFormat="1" applyFont="1" applyBorder="1" applyAlignment="1" applyProtection="1">
      <alignment horizontal="center"/>
    </xf>
    <xf numFmtId="4" fontId="6" fillId="0" borderId="15" xfId="0" applyNumberFormat="1" applyFont="1" applyBorder="1" applyAlignment="1" applyProtection="1">
      <alignment horizontal="right"/>
    </xf>
    <xf numFmtId="4" fontId="6" fillId="0" borderId="16" xfId="0" applyNumberFormat="1" applyFont="1" applyBorder="1" applyAlignment="1" applyProtection="1">
      <alignment horizontal="right"/>
    </xf>
    <xf numFmtId="0" fontId="8" fillId="0" borderId="5" xfId="1" applyFont="1" applyBorder="1" applyAlignment="1">
      <alignment horizontal="center"/>
    </xf>
    <xf numFmtId="0" fontId="9" fillId="0" borderId="0" xfId="2"/>
    <xf numFmtId="0" fontId="10" fillId="0" borderId="24" xfId="1" applyFont="1" applyBorder="1" applyAlignment="1">
      <alignment horizontal="center" vertical="center"/>
    </xf>
    <xf numFmtId="0" fontId="11" fillId="0" borderId="24" xfId="1" applyFont="1" applyBorder="1" applyAlignment="1">
      <alignment horizontal="center" vertical="center" wrapText="1"/>
    </xf>
    <xf numFmtId="0" fontId="11" fillId="0" borderId="24" xfId="1" applyFont="1" applyBorder="1" applyAlignment="1">
      <alignment horizontal="center" vertical="center"/>
    </xf>
    <xf numFmtId="0" fontId="11" fillId="0" borderId="29" xfId="1" applyFont="1" applyBorder="1"/>
    <xf numFmtId="0" fontId="11" fillId="0" borderId="29" xfId="1" applyFont="1" applyBorder="1" applyAlignment="1">
      <alignment horizontal="center"/>
    </xf>
    <xf numFmtId="0" fontId="11" fillId="0" borderId="29" xfId="1" applyFont="1" applyBorder="1" applyAlignment="1">
      <alignment horizontal="centerContinuous"/>
    </xf>
    <xf numFmtId="0" fontId="12" fillId="0" borderId="38" xfId="1" applyFont="1" applyBorder="1" applyAlignment="1">
      <alignment horizontal="left" wrapText="1"/>
    </xf>
    <xf numFmtId="0" fontId="12" fillId="0" borderId="46" xfId="1" applyFont="1" applyBorder="1" applyAlignment="1">
      <alignment horizontal="center" wrapText="1"/>
    </xf>
    <xf numFmtId="0" fontId="12" fillId="0" borderId="47" xfId="1" applyFont="1" applyBorder="1" applyAlignment="1">
      <alignment horizontal="center" wrapText="1"/>
    </xf>
    <xf numFmtId="4" fontId="13" fillId="0" borderId="47" xfId="1" applyNumberFormat="1" applyFont="1" applyBorder="1" applyAlignment="1">
      <alignment horizontal="right" wrapText="1"/>
    </xf>
    <xf numFmtId="4" fontId="13" fillId="0" borderId="48" xfId="1" applyNumberFormat="1" applyFont="1" applyBorder="1" applyAlignment="1">
      <alignment horizontal="right" wrapText="1"/>
    </xf>
    <xf numFmtId="0" fontId="12" fillId="0" borderId="0" xfId="1" applyFont="1" applyAlignment="1">
      <alignment horizontal="left" wrapText="1"/>
    </xf>
    <xf numFmtId="0" fontId="12" fillId="0" borderId="27" xfId="1" applyFont="1" applyBorder="1" applyAlignment="1">
      <alignment horizontal="center" wrapText="1"/>
    </xf>
    <xf numFmtId="0" fontId="14" fillId="0" borderId="0" xfId="1" applyFont="1"/>
    <xf numFmtId="4" fontId="13" fillId="0" borderId="12" xfId="1" applyNumberFormat="1" applyFont="1" applyBorder="1" applyAlignment="1">
      <alignment horizontal="right" wrapText="1"/>
    </xf>
    <xf numFmtId="4" fontId="13" fillId="0" borderId="13" xfId="1" applyNumberFormat="1" applyFont="1" applyBorder="1" applyAlignment="1">
      <alignment horizontal="right" wrapText="1"/>
    </xf>
    <xf numFmtId="0" fontId="12" fillId="0" borderId="32" xfId="1" applyFont="1" applyBorder="1" applyAlignment="1">
      <alignment horizontal="left" wrapText="1"/>
    </xf>
    <xf numFmtId="0" fontId="12" fillId="0" borderId="14" xfId="1" applyFont="1" applyBorder="1" applyAlignment="1">
      <alignment horizontal="center" wrapText="1"/>
    </xf>
    <xf numFmtId="0" fontId="12" fillId="0" borderId="15" xfId="1" applyFont="1" applyBorder="1" applyAlignment="1">
      <alignment horizontal="center" wrapText="1"/>
    </xf>
    <xf numFmtId="4" fontId="13" fillId="0" borderId="15" xfId="1" applyNumberFormat="1" applyFont="1" applyBorder="1" applyAlignment="1">
      <alignment horizontal="right" wrapText="1"/>
    </xf>
    <xf numFmtId="4" fontId="13" fillId="0" borderId="16" xfId="1" applyNumberFormat="1" applyFont="1" applyBorder="1" applyAlignment="1">
      <alignment horizontal="right" wrapText="1"/>
    </xf>
    <xf numFmtId="0" fontId="12" fillId="0" borderId="23" xfId="1" applyFont="1" applyBorder="1" applyAlignment="1">
      <alignment horizontal="left" wrapText="1"/>
    </xf>
    <xf numFmtId="0" fontId="12" fillId="0" borderId="22" xfId="1" applyFont="1" applyBorder="1" applyAlignment="1">
      <alignment horizontal="center" wrapText="1"/>
    </xf>
    <xf numFmtId="0" fontId="12" fillId="0" borderId="24" xfId="1" applyFont="1" applyBorder="1" applyAlignment="1">
      <alignment horizontal="center" wrapText="1"/>
    </xf>
    <xf numFmtId="4" fontId="13" fillId="0" borderId="24" xfId="1" applyNumberFormat="1" applyFont="1" applyBorder="1" applyAlignment="1">
      <alignment horizontal="right" wrapText="1"/>
    </xf>
    <xf numFmtId="4" fontId="13" fillId="0" borderId="38" xfId="1" applyNumberFormat="1" applyFont="1" applyBorder="1" applyAlignment="1">
      <alignment horizontal="right" wrapText="1"/>
    </xf>
    <xf numFmtId="4" fontId="13" fillId="0" borderId="38" xfId="1" applyNumberFormat="1" applyFont="1" applyBorder="1" applyAlignment="1">
      <alignment horizontal="center" wrapText="1"/>
    </xf>
    <xf numFmtId="0" fontId="15" fillId="0" borderId="23" xfId="1" applyFont="1" applyBorder="1" applyAlignment="1">
      <alignment horizontal="left" wrapText="1"/>
    </xf>
    <xf numFmtId="0" fontId="12" fillId="0" borderId="17" xfId="1" applyFont="1" applyBorder="1" applyAlignment="1">
      <alignment horizontal="center" wrapText="1"/>
    </xf>
    <xf numFmtId="0" fontId="12" fillId="0" borderId="1" xfId="1" applyFont="1" applyBorder="1" applyAlignment="1">
      <alignment horizontal="center" wrapText="1"/>
    </xf>
    <xf numFmtId="4" fontId="13" fillId="0" borderId="1" xfId="1" applyNumberFormat="1" applyFont="1" applyBorder="1" applyAlignment="1">
      <alignment horizontal="right" wrapText="1"/>
    </xf>
    <xf numFmtId="4" fontId="13" fillId="0" borderId="20" xfId="1" applyNumberFormat="1" applyFont="1" applyBorder="1" applyAlignment="1">
      <alignment horizontal="center" wrapText="1"/>
    </xf>
    <xf numFmtId="0" fontId="16" fillId="0" borderId="0" xfId="1" applyFont="1"/>
    <xf numFmtId="0" fontId="17" fillId="0" borderId="0" xfId="1" applyFont="1" applyAlignment="1">
      <alignment horizontal="left" shrinkToFit="1"/>
    </xf>
    <xf numFmtId="0" fontId="17" fillId="0" borderId="0" xfId="1" applyFont="1" applyAlignment="1">
      <alignment horizontal="left"/>
    </xf>
    <xf numFmtId="0" fontId="17" fillId="0" borderId="5" xfId="1" applyFont="1" applyBorder="1" applyAlignment="1">
      <alignment horizontal="left" shrinkToFit="1"/>
    </xf>
    <xf numFmtId="49" fontId="7" fillId="0" borderId="0" xfId="1" applyNumberFormat="1"/>
    <xf numFmtId="0" fontId="7" fillId="0" borderId="0" xfId="1"/>
    <xf numFmtId="49" fontId="17" fillId="0" borderId="0" xfId="1" applyNumberFormat="1" applyFont="1" applyAlignment="1">
      <alignment horizontal="left"/>
    </xf>
    <xf numFmtId="49" fontId="17" fillId="0" borderId="0" xfId="1" applyNumberFormat="1" applyFont="1" applyAlignment="1">
      <alignment horizontal="center"/>
    </xf>
    <xf numFmtId="0" fontId="17" fillId="0" borderId="0" xfId="1" applyFont="1"/>
    <xf numFmtId="0" fontId="17" fillId="0" borderId="0" xfId="1" applyFont="1" applyAlignment="1">
      <alignment horizontal="left" wrapText="1"/>
    </xf>
    <xf numFmtId="0" fontId="17" fillId="0" borderId="0" xfId="1" applyFont="1" applyAlignment="1">
      <alignment horizontal="right"/>
    </xf>
    <xf numFmtId="0" fontId="18" fillId="0" borderId="0" xfId="1" applyFont="1"/>
    <xf numFmtId="49" fontId="17" fillId="0" borderId="0" xfId="1" applyNumberFormat="1" applyFont="1"/>
    <xf numFmtId="0" fontId="9" fillId="0" borderId="0" xfId="1" applyFont="1" applyAlignment="1">
      <alignment horizontal="left"/>
    </xf>
    <xf numFmtId="0" fontId="7" fillId="0" borderId="0" xfId="1" applyAlignment="1">
      <alignment horizontal="left"/>
    </xf>
  </cellXfs>
  <cellStyles count="3">
    <cellStyle name="Обычный" xfId="0" builtinId="0"/>
    <cellStyle name="Обычный 2" xfId="1" xr:uid="{9C48F59F-4D86-45CD-9159-454EFF9A4255}"/>
    <cellStyle name="Обычный 3" xfId="2" xr:uid="{B330CB1E-6F73-445E-AF85-206B0FEB2E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a:extLst>
            <a:ext uri="{FF2B5EF4-FFF2-40B4-BE49-F238E27FC236}">
              <a16:creationId xmlns:a16="http://schemas.microsoft.com/office/drawing/2014/main" id="{07A4A818-4FA2-4BFF-ABFB-087446951644}"/>
            </a:ext>
          </a:extLst>
        </xdr:cNvPr>
        <xdr:cNvGrpSpPr>
          <a:grpSpLocks/>
        </xdr:cNvGrpSpPr>
      </xdr:nvGrpSpPr>
      <xdr:grpSpPr bwMode="auto">
        <a:xfrm>
          <a:off x="0" y="4448175"/>
          <a:ext cx="5353050" cy="371475"/>
          <a:chOff x="0" y="0"/>
          <a:chExt cx="1023" cy="255"/>
        </a:xfrm>
      </xdr:grpSpPr>
      <xdr:sp macro="" textlink="">
        <xdr:nvSpPr>
          <xdr:cNvPr id="3074" name="Text Box 2">
            <a:extLst>
              <a:ext uri="{FF2B5EF4-FFF2-40B4-BE49-F238E27FC236}">
                <a16:creationId xmlns:a16="http://schemas.microsoft.com/office/drawing/2014/main" id="{69C7E39C-4736-4D3B-B0A4-76A9EC2FEF97}"/>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a:extLst>
              <a:ext uri="{FF2B5EF4-FFF2-40B4-BE49-F238E27FC236}">
                <a16:creationId xmlns:a16="http://schemas.microsoft.com/office/drawing/2014/main" id="{563487B4-E026-42E5-91DE-C396C4CF5125}"/>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a:extLst>
              <a:ext uri="{FF2B5EF4-FFF2-40B4-BE49-F238E27FC236}">
                <a16:creationId xmlns:a16="http://schemas.microsoft.com/office/drawing/2014/main" id="{3C649E9D-F816-40AB-8701-386F50F4AA1C}"/>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a:extLst>
              <a:ext uri="{FF2B5EF4-FFF2-40B4-BE49-F238E27FC236}">
                <a16:creationId xmlns:a16="http://schemas.microsoft.com/office/drawing/2014/main" id="{3DEE8586-9C36-4A9A-B511-2404093760B8}"/>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a:extLst>
              <a:ext uri="{FF2B5EF4-FFF2-40B4-BE49-F238E27FC236}">
                <a16:creationId xmlns:a16="http://schemas.microsoft.com/office/drawing/2014/main" id="{E58AD830-6839-41B8-828E-15B4C12FFE59}"/>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a:extLst>
              <a:ext uri="{FF2B5EF4-FFF2-40B4-BE49-F238E27FC236}">
                <a16:creationId xmlns:a16="http://schemas.microsoft.com/office/drawing/2014/main" id="{286836A3-5DE0-46B2-8F94-4D624B7F7073}"/>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a:extLst>
              <a:ext uri="{FF2B5EF4-FFF2-40B4-BE49-F238E27FC236}">
                <a16:creationId xmlns:a16="http://schemas.microsoft.com/office/drawing/2014/main" id="{212B4D2F-8DB9-49AB-B7B5-48F768C6E90A}"/>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a:extLst>
            <a:ext uri="{FF2B5EF4-FFF2-40B4-BE49-F238E27FC236}">
              <a16:creationId xmlns:a16="http://schemas.microsoft.com/office/drawing/2014/main" id="{41C89368-AAFC-4AF6-9A5D-A85689EB090F}"/>
            </a:ext>
          </a:extLst>
        </xdr:cNvPr>
        <xdr:cNvGrpSpPr>
          <a:grpSpLocks/>
        </xdr:cNvGrpSpPr>
      </xdr:nvGrpSpPr>
      <xdr:grpSpPr bwMode="auto">
        <a:xfrm>
          <a:off x="0" y="5010150"/>
          <a:ext cx="5353050" cy="476250"/>
          <a:chOff x="0" y="0"/>
          <a:chExt cx="1023" cy="255"/>
        </a:xfrm>
      </xdr:grpSpPr>
      <xdr:sp macro="" textlink="">
        <xdr:nvSpPr>
          <xdr:cNvPr id="3082" name="Text Box 10">
            <a:extLst>
              <a:ext uri="{FF2B5EF4-FFF2-40B4-BE49-F238E27FC236}">
                <a16:creationId xmlns:a16="http://schemas.microsoft.com/office/drawing/2014/main" id="{FCBC148D-D0A9-4F1B-A8FA-29BEA7C5F554}"/>
              </a:ext>
            </a:extLst>
          </xdr:cNvPr>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a:extLst>
              <a:ext uri="{FF2B5EF4-FFF2-40B4-BE49-F238E27FC236}">
                <a16:creationId xmlns:a16="http://schemas.microsoft.com/office/drawing/2014/main" id="{45F0E8EC-6EA0-4CE6-B41E-F1EDE5D8133B}"/>
              </a:ext>
            </a:extLst>
          </xdr:cNvPr>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a:extLst>
              <a:ext uri="{FF2B5EF4-FFF2-40B4-BE49-F238E27FC236}">
                <a16:creationId xmlns:a16="http://schemas.microsoft.com/office/drawing/2014/main" id="{00F7DA3D-A4E8-4C30-B4C1-8E49271BBD1E}"/>
              </a:ext>
            </a:extLst>
          </xdr:cNvPr>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a:extLst>
              <a:ext uri="{FF2B5EF4-FFF2-40B4-BE49-F238E27FC236}">
                <a16:creationId xmlns:a16="http://schemas.microsoft.com/office/drawing/2014/main" id="{881C7402-C071-4E19-A551-DDC2BE8CAC61}"/>
              </a:ext>
            </a:extLst>
          </xdr:cNvPr>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a:extLst>
              <a:ext uri="{FF2B5EF4-FFF2-40B4-BE49-F238E27FC236}">
                <a16:creationId xmlns:a16="http://schemas.microsoft.com/office/drawing/2014/main" id="{D6495B16-BA98-4667-8568-262F74CEA79E}"/>
              </a:ext>
            </a:extLst>
          </xdr:cNvPr>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a:extLst>
              <a:ext uri="{FF2B5EF4-FFF2-40B4-BE49-F238E27FC236}">
                <a16:creationId xmlns:a16="http://schemas.microsoft.com/office/drawing/2014/main" id="{1263D9BC-FFF3-42F5-9B7C-EB7D8853855A}"/>
              </a:ext>
            </a:extLst>
          </xdr:cNvPr>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a:extLst>
              <a:ext uri="{FF2B5EF4-FFF2-40B4-BE49-F238E27FC236}">
                <a16:creationId xmlns:a16="http://schemas.microsoft.com/office/drawing/2014/main" id="{BE66EF1A-FD20-406C-9BB1-69C32E3DD1CF}"/>
              </a:ext>
            </a:extLst>
          </xdr:cNvPr>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a:extLst>
            <a:ext uri="{FF2B5EF4-FFF2-40B4-BE49-F238E27FC236}">
              <a16:creationId xmlns:a16="http://schemas.microsoft.com/office/drawing/2014/main" id="{46FEE0AE-AB17-403C-9B93-C9C22D951453}"/>
            </a:ext>
          </a:extLst>
        </xdr:cNvPr>
        <xdr:cNvGrpSpPr>
          <a:grpSpLocks/>
        </xdr:cNvGrpSpPr>
      </xdr:nvGrpSpPr>
      <xdr:grpSpPr bwMode="auto">
        <a:xfrm>
          <a:off x="0" y="5676900"/>
          <a:ext cx="5353050" cy="342900"/>
          <a:chOff x="0" y="0"/>
          <a:chExt cx="1023" cy="255"/>
        </a:xfrm>
      </xdr:grpSpPr>
      <xdr:sp macro="" textlink="">
        <xdr:nvSpPr>
          <xdr:cNvPr id="3090" name="Text Box 18">
            <a:extLst>
              <a:ext uri="{FF2B5EF4-FFF2-40B4-BE49-F238E27FC236}">
                <a16:creationId xmlns:a16="http://schemas.microsoft.com/office/drawing/2014/main" id="{2D183410-C358-463C-BC22-2F85FB867273}"/>
              </a:ext>
            </a:extLst>
          </xdr:cNvPr>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a:extLst>
              <a:ext uri="{FF2B5EF4-FFF2-40B4-BE49-F238E27FC236}">
                <a16:creationId xmlns:a16="http://schemas.microsoft.com/office/drawing/2014/main" id="{AF606B6D-EE70-43CF-AA76-5DFCD7A9560C}"/>
              </a:ext>
            </a:extLst>
          </xdr:cNvPr>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a:extLst>
              <a:ext uri="{FF2B5EF4-FFF2-40B4-BE49-F238E27FC236}">
                <a16:creationId xmlns:a16="http://schemas.microsoft.com/office/drawing/2014/main" id="{C89893E5-AA79-4F19-85BA-881BE202B4A4}"/>
              </a:ext>
            </a:extLst>
          </xdr:cNvPr>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a:extLst>
              <a:ext uri="{FF2B5EF4-FFF2-40B4-BE49-F238E27FC236}">
                <a16:creationId xmlns:a16="http://schemas.microsoft.com/office/drawing/2014/main" id="{9224ADAB-5010-45D9-83A0-158060AB4A16}"/>
              </a:ext>
            </a:extLst>
          </xdr:cNvPr>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a:extLst>
              <a:ext uri="{FF2B5EF4-FFF2-40B4-BE49-F238E27FC236}">
                <a16:creationId xmlns:a16="http://schemas.microsoft.com/office/drawing/2014/main" id="{5D9E0A00-C59B-49A3-B5DF-B73FE262F7FC}"/>
              </a:ext>
            </a:extLst>
          </xdr:cNvPr>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a:extLst>
              <a:ext uri="{FF2B5EF4-FFF2-40B4-BE49-F238E27FC236}">
                <a16:creationId xmlns:a16="http://schemas.microsoft.com/office/drawing/2014/main" id="{93EAAEAE-4CC7-4432-9929-E8E94FFD9D97}"/>
              </a:ext>
            </a:extLst>
          </xdr:cNvPr>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a:extLst>
              <a:ext uri="{FF2B5EF4-FFF2-40B4-BE49-F238E27FC236}">
                <a16:creationId xmlns:a16="http://schemas.microsoft.com/office/drawing/2014/main" id="{456EB1E1-70FB-4960-832C-181937DFB427}"/>
              </a:ext>
            </a:extLst>
          </xdr:cNvPr>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1"/>
  <sheetViews>
    <sheetView showGridLines="0" workbookViewId="0">
      <selection activeCell="E1" sqref="E1:F1048576"/>
    </sheetView>
  </sheetViews>
  <sheetFormatPr defaultRowHeight="12.75" customHeight="1" x14ac:dyDescent="0.2"/>
  <cols>
    <col min="1" max="1" width="43.7109375" customWidth="1"/>
    <col min="2" max="2" width="6.140625" customWidth="1"/>
    <col min="3" max="3" width="40.7109375" customWidth="1"/>
    <col min="4" max="4" width="21" customWidth="1"/>
    <col min="5" max="5" width="19.42578125" bestFit="1" customWidth="1"/>
    <col min="6" max="6" width="21" bestFit="1" customWidth="1"/>
  </cols>
  <sheetData>
    <row r="1" spans="1:6" ht="15" x14ac:dyDescent="0.25">
      <c r="A1" s="89"/>
      <c r="B1" s="89"/>
      <c r="C1" s="89"/>
      <c r="D1" s="89"/>
      <c r="E1" s="2"/>
      <c r="F1" s="2"/>
    </row>
    <row r="2" spans="1:6" ht="16.899999999999999" customHeight="1" x14ac:dyDescent="0.25">
      <c r="A2" s="89" t="s">
        <v>0</v>
      </c>
      <c r="B2" s="89"/>
      <c r="C2" s="89"/>
      <c r="D2" s="89"/>
      <c r="E2" s="3"/>
      <c r="F2" s="4" t="s">
        <v>1</v>
      </c>
    </row>
    <row r="3" spans="1:6" x14ac:dyDescent="0.2">
      <c r="A3" s="5"/>
      <c r="B3" s="5"/>
      <c r="C3" s="5"/>
      <c r="D3" s="5"/>
      <c r="E3" s="6" t="s">
        <v>2</v>
      </c>
      <c r="F3" s="7" t="s">
        <v>3</v>
      </c>
    </row>
    <row r="4" spans="1:6" x14ac:dyDescent="0.2">
      <c r="A4" s="90" t="s">
        <v>5</v>
      </c>
      <c r="B4" s="90"/>
      <c r="C4" s="90"/>
      <c r="D4" s="90"/>
      <c r="E4" s="3" t="s">
        <v>4</v>
      </c>
      <c r="F4" s="9" t="s">
        <v>6</v>
      </c>
    </row>
    <row r="5" spans="1:6" x14ac:dyDescent="0.2">
      <c r="A5" s="10"/>
      <c r="B5" s="10"/>
      <c r="C5" s="10"/>
      <c r="D5" s="10"/>
      <c r="E5" s="3" t="s">
        <v>7</v>
      </c>
      <c r="F5" s="11" t="s">
        <v>18</v>
      </c>
    </row>
    <row r="6" spans="1:6" x14ac:dyDescent="0.2">
      <c r="A6" s="12" t="s">
        <v>8</v>
      </c>
      <c r="B6" s="91" t="s">
        <v>14</v>
      </c>
      <c r="C6" s="92"/>
      <c r="D6" s="92"/>
      <c r="E6" s="3" t="s">
        <v>9</v>
      </c>
      <c r="F6" s="11" t="s">
        <v>19</v>
      </c>
    </row>
    <row r="7" spans="1:6" x14ac:dyDescent="0.2">
      <c r="A7" s="12" t="s">
        <v>10</v>
      </c>
      <c r="B7" s="93" t="s">
        <v>15</v>
      </c>
      <c r="C7" s="93"/>
      <c r="D7" s="93"/>
      <c r="E7" s="3" t="s">
        <v>11</v>
      </c>
      <c r="F7" s="13" t="s">
        <v>20</v>
      </c>
    </row>
    <row r="8" spans="1:6" x14ac:dyDescent="0.2">
      <c r="A8" s="12" t="s">
        <v>16</v>
      </c>
      <c r="B8" s="12"/>
      <c r="C8" s="12"/>
      <c r="D8" s="14"/>
      <c r="E8" s="3"/>
      <c r="F8" s="15"/>
    </row>
    <row r="9" spans="1:6" x14ac:dyDescent="0.2">
      <c r="A9" s="12" t="s">
        <v>17</v>
      </c>
      <c r="B9" s="12"/>
      <c r="C9" s="16"/>
      <c r="D9" s="14"/>
      <c r="E9" s="3" t="s">
        <v>12</v>
      </c>
      <c r="F9" s="17" t="s">
        <v>13</v>
      </c>
    </row>
    <row r="10" spans="1:6" ht="20.25" customHeight="1" x14ac:dyDescent="0.25">
      <c r="A10" s="89" t="s">
        <v>21</v>
      </c>
      <c r="B10" s="89"/>
      <c r="C10" s="89"/>
      <c r="D10" s="89"/>
      <c r="E10" s="1"/>
      <c r="F10" s="18"/>
    </row>
    <row r="11" spans="1:6" ht="4.1500000000000004" customHeight="1" x14ac:dyDescent="0.2">
      <c r="A11" s="83" t="s">
        <v>22</v>
      </c>
      <c r="B11" s="77" t="s">
        <v>23</v>
      </c>
      <c r="C11" s="77" t="s">
        <v>24</v>
      </c>
      <c r="D11" s="80" t="s">
        <v>25</v>
      </c>
      <c r="E11" s="80" t="s">
        <v>26</v>
      </c>
      <c r="F11" s="86" t="s">
        <v>27</v>
      </c>
    </row>
    <row r="12" spans="1:6" ht="3.6" customHeight="1" x14ac:dyDescent="0.2">
      <c r="A12" s="84"/>
      <c r="B12" s="78"/>
      <c r="C12" s="78"/>
      <c r="D12" s="81"/>
      <c r="E12" s="81"/>
      <c r="F12" s="87"/>
    </row>
    <row r="13" spans="1:6" ht="3" customHeight="1" x14ac:dyDescent="0.2">
      <c r="A13" s="84"/>
      <c r="B13" s="78"/>
      <c r="C13" s="78"/>
      <c r="D13" s="81"/>
      <c r="E13" s="81"/>
      <c r="F13" s="87"/>
    </row>
    <row r="14" spans="1:6" ht="3" customHeight="1" x14ac:dyDescent="0.2">
      <c r="A14" s="84"/>
      <c r="B14" s="78"/>
      <c r="C14" s="78"/>
      <c r="D14" s="81"/>
      <c r="E14" s="81"/>
      <c r="F14" s="87"/>
    </row>
    <row r="15" spans="1:6" ht="3" customHeight="1" x14ac:dyDescent="0.2">
      <c r="A15" s="84"/>
      <c r="B15" s="78"/>
      <c r="C15" s="78"/>
      <c r="D15" s="81"/>
      <c r="E15" s="81"/>
      <c r="F15" s="87"/>
    </row>
    <row r="16" spans="1:6" ht="3" customHeight="1" x14ac:dyDescent="0.2">
      <c r="A16" s="84"/>
      <c r="B16" s="78"/>
      <c r="C16" s="78"/>
      <c r="D16" s="81"/>
      <c r="E16" s="81"/>
      <c r="F16" s="87"/>
    </row>
    <row r="17" spans="1:6" ht="23.45" customHeight="1" x14ac:dyDescent="0.2">
      <c r="A17" s="85"/>
      <c r="B17" s="79"/>
      <c r="C17" s="79"/>
      <c r="D17" s="82"/>
      <c r="E17" s="82"/>
      <c r="F17" s="88"/>
    </row>
    <row r="18" spans="1:6" ht="12.6" customHeight="1" x14ac:dyDescent="0.2">
      <c r="A18" s="19">
        <v>1</v>
      </c>
      <c r="B18" s="20">
        <v>2</v>
      </c>
      <c r="C18" s="21">
        <v>3</v>
      </c>
      <c r="D18" s="22" t="s">
        <v>28</v>
      </c>
      <c r="E18" s="23" t="s">
        <v>29</v>
      </c>
      <c r="F18" s="24" t="s">
        <v>30</v>
      </c>
    </row>
    <row r="19" spans="1:6" ht="18" x14ac:dyDescent="0.25">
      <c r="A19" s="25" t="s">
        <v>31</v>
      </c>
      <c r="B19" s="26" t="s">
        <v>32</v>
      </c>
      <c r="C19" s="111" t="s">
        <v>33</v>
      </c>
      <c r="D19" s="112">
        <v>170879600</v>
      </c>
      <c r="E19" s="121">
        <v>48937319.369999997</v>
      </c>
      <c r="F19" s="112">
        <f>IF(OR(D19="-",IF(E19="-",0,E19)&gt;=IF(D19="-",0,D19)),"-",IF(D19="-",0,D19)-IF(E19="-",0,E19))</f>
        <v>121942280.63</v>
      </c>
    </row>
    <row r="20" spans="1:6" ht="18" x14ac:dyDescent="0.25">
      <c r="A20" s="28" t="s">
        <v>34</v>
      </c>
      <c r="B20" s="29"/>
      <c r="C20" s="122"/>
      <c r="D20" s="123"/>
      <c r="E20" s="123"/>
      <c r="F20" s="124"/>
    </row>
    <row r="21" spans="1:6" ht="18" x14ac:dyDescent="0.25">
      <c r="A21" s="30" t="s">
        <v>35</v>
      </c>
      <c r="B21" s="31" t="s">
        <v>32</v>
      </c>
      <c r="C21" s="125" t="s">
        <v>36</v>
      </c>
      <c r="D21" s="126">
        <v>16039500</v>
      </c>
      <c r="E21" s="126">
        <v>6576795.7000000002</v>
      </c>
      <c r="F21" s="127">
        <f t="shared" ref="F21:F52" si="0">IF(OR(D21="-",IF(E21="-",0,E21)&gt;=IF(D21="-",0,D21)),"-",IF(D21="-",0,D21)-IF(E21="-",0,E21))</f>
        <v>9462704.3000000007</v>
      </c>
    </row>
    <row r="22" spans="1:6" ht="18" x14ac:dyDescent="0.25">
      <c r="A22" s="30" t="s">
        <v>37</v>
      </c>
      <c r="B22" s="31" t="s">
        <v>32</v>
      </c>
      <c r="C22" s="125" t="s">
        <v>38</v>
      </c>
      <c r="D22" s="126">
        <v>4133600</v>
      </c>
      <c r="E22" s="126">
        <v>1854461.29</v>
      </c>
      <c r="F22" s="127">
        <f t="shared" si="0"/>
        <v>2279138.71</v>
      </c>
    </row>
    <row r="23" spans="1:6" ht="18" x14ac:dyDescent="0.25">
      <c r="A23" s="30" t="s">
        <v>39</v>
      </c>
      <c r="B23" s="31" t="s">
        <v>32</v>
      </c>
      <c r="C23" s="125" t="s">
        <v>40</v>
      </c>
      <c r="D23" s="126">
        <v>4133600</v>
      </c>
      <c r="E23" s="126">
        <v>1854461.29</v>
      </c>
      <c r="F23" s="127">
        <f t="shared" si="0"/>
        <v>2279138.71</v>
      </c>
    </row>
    <row r="24" spans="1:6" ht="73.7" customHeight="1" x14ac:dyDescent="0.25">
      <c r="A24" s="32" t="s">
        <v>41</v>
      </c>
      <c r="B24" s="31" t="s">
        <v>32</v>
      </c>
      <c r="C24" s="125" t="s">
        <v>42</v>
      </c>
      <c r="D24" s="126">
        <v>4091200</v>
      </c>
      <c r="E24" s="126">
        <v>1830683.4</v>
      </c>
      <c r="F24" s="127">
        <f t="shared" si="0"/>
        <v>2260516.6</v>
      </c>
    </row>
    <row r="25" spans="1:6" ht="110.65" customHeight="1" x14ac:dyDescent="0.25">
      <c r="A25" s="32" t="s">
        <v>43</v>
      </c>
      <c r="B25" s="31" t="s">
        <v>32</v>
      </c>
      <c r="C25" s="125" t="s">
        <v>44</v>
      </c>
      <c r="D25" s="126" t="s">
        <v>45</v>
      </c>
      <c r="E25" s="126">
        <v>1815475.53</v>
      </c>
      <c r="F25" s="127" t="str">
        <f t="shared" si="0"/>
        <v>-</v>
      </c>
    </row>
    <row r="26" spans="1:6" ht="86.1" customHeight="1" x14ac:dyDescent="0.25">
      <c r="A26" s="32" t="s">
        <v>46</v>
      </c>
      <c r="B26" s="31" t="s">
        <v>32</v>
      </c>
      <c r="C26" s="125" t="s">
        <v>47</v>
      </c>
      <c r="D26" s="126" t="s">
        <v>45</v>
      </c>
      <c r="E26" s="126">
        <v>2687.45</v>
      </c>
      <c r="F26" s="127" t="str">
        <f t="shared" si="0"/>
        <v>-</v>
      </c>
    </row>
    <row r="27" spans="1:6" ht="110.65" customHeight="1" x14ac:dyDescent="0.25">
      <c r="A27" s="32" t="s">
        <v>48</v>
      </c>
      <c r="B27" s="31" t="s">
        <v>32</v>
      </c>
      <c r="C27" s="125" t="s">
        <v>49</v>
      </c>
      <c r="D27" s="126" t="s">
        <v>45</v>
      </c>
      <c r="E27" s="126">
        <v>12520.42</v>
      </c>
      <c r="F27" s="127" t="str">
        <f t="shared" si="0"/>
        <v>-</v>
      </c>
    </row>
    <row r="28" spans="1:6" ht="110.65" customHeight="1" x14ac:dyDescent="0.25">
      <c r="A28" s="32" t="s">
        <v>50</v>
      </c>
      <c r="B28" s="31" t="s">
        <v>32</v>
      </c>
      <c r="C28" s="125" t="s">
        <v>51</v>
      </c>
      <c r="D28" s="126" t="s">
        <v>45</v>
      </c>
      <c r="E28" s="126">
        <v>31.45</v>
      </c>
      <c r="F28" s="127" t="str">
        <f t="shared" si="0"/>
        <v>-</v>
      </c>
    </row>
    <row r="29" spans="1:6" ht="147.6" customHeight="1" x14ac:dyDescent="0.25">
      <c r="A29" s="32" t="s">
        <v>52</v>
      </c>
      <c r="B29" s="31" t="s">
        <v>32</v>
      </c>
      <c r="C29" s="125" t="s">
        <v>53</v>
      </c>
      <c r="D29" s="126" t="s">
        <v>45</v>
      </c>
      <c r="E29" s="126">
        <v>31.45</v>
      </c>
      <c r="F29" s="127" t="str">
        <f t="shared" si="0"/>
        <v>-</v>
      </c>
    </row>
    <row r="30" spans="1:6" ht="49.15" customHeight="1" x14ac:dyDescent="0.25">
      <c r="A30" s="30" t="s">
        <v>54</v>
      </c>
      <c r="B30" s="31" t="s">
        <v>32</v>
      </c>
      <c r="C30" s="125" t="s">
        <v>55</v>
      </c>
      <c r="D30" s="126">
        <v>42400</v>
      </c>
      <c r="E30" s="126">
        <v>23746.44</v>
      </c>
      <c r="F30" s="127">
        <f t="shared" si="0"/>
        <v>18653.560000000001</v>
      </c>
    </row>
    <row r="31" spans="1:6" ht="73.7" customHeight="1" x14ac:dyDescent="0.25">
      <c r="A31" s="30" t="s">
        <v>56</v>
      </c>
      <c r="B31" s="31" t="s">
        <v>32</v>
      </c>
      <c r="C31" s="125" t="s">
        <v>57</v>
      </c>
      <c r="D31" s="126" t="s">
        <v>45</v>
      </c>
      <c r="E31" s="126">
        <v>23596.33</v>
      </c>
      <c r="F31" s="127" t="str">
        <f t="shared" si="0"/>
        <v>-</v>
      </c>
    </row>
    <row r="32" spans="1:6" ht="49.15" customHeight="1" x14ac:dyDescent="0.25">
      <c r="A32" s="30" t="s">
        <v>58</v>
      </c>
      <c r="B32" s="31" t="s">
        <v>32</v>
      </c>
      <c r="C32" s="125" t="s">
        <v>59</v>
      </c>
      <c r="D32" s="126" t="s">
        <v>45</v>
      </c>
      <c r="E32" s="126">
        <v>150.11000000000001</v>
      </c>
      <c r="F32" s="127" t="str">
        <f t="shared" si="0"/>
        <v>-</v>
      </c>
    </row>
    <row r="33" spans="1:6" ht="36.950000000000003" customHeight="1" x14ac:dyDescent="0.25">
      <c r="A33" s="30" t="s">
        <v>60</v>
      </c>
      <c r="B33" s="31" t="s">
        <v>32</v>
      </c>
      <c r="C33" s="125" t="s">
        <v>61</v>
      </c>
      <c r="D33" s="126">
        <v>1041200</v>
      </c>
      <c r="E33" s="126">
        <v>489830.64</v>
      </c>
      <c r="F33" s="127">
        <f t="shared" si="0"/>
        <v>551369.36</v>
      </c>
    </row>
    <row r="34" spans="1:6" ht="36.950000000000003" customHeight="1" x14ac:dyDescent="0.25">
      <c r="A34" s="30" t="s">
        <v>62</v>
      </c>
      <c r="B34" s="31" t="s">
        <v>32</v>
      </c>
      <c r="C34" s="125" t="s">
        <v>63</v>
      </c>
      <c r="D34" s="126">
        <v>1041200</v>
      </c>
      <c r="E34" s="126">
        <v>489830.64</v>
      </c>
      <c r="F34" s="127">
        <f t="shared" si="0"/>
        <v>551369.36</v>
      </c>
    </row>
    <row r="35" spans="1:6" ht="73.7" customHeight="1" x14ac:dyDescent="0.25">
      <c r="A35" s="30" t="s">
        <v>64</v>
      </c>
      <c r="B35" s="31" t="s">
        <v>32</v>
      </c>
      <c r="C35" s="125" t="s">
        <v>65</v>
      </c>
      <c r="D35" s="126">
        <v>478100</v>
      </c>
      <c r="E35" s="126">
        <v>221504.03</v>
      </c>
      <c r="F35" s="127">
        <f t="shared" si="0"/>
        <v>256595.97</v>
      </c>
    </row>
    <row r="36" spans="1:6" ht="123" customHeight="1" x14ac:dyDescent="0.25">
      <c r="A36" s="32" t="s">
        <v>66</v>
      </c>
      <c r="B36" s="31" t="s">
        <v>32</v>
      </c>
      <c r="C36" s="125" t="s">
        <v>67</v>
      </c>
      <c r="D36" s="126">
        <v>478100</v>
      </c>
      <c r="E36" s="126">
        <v>221504.03</v>
      </c>
      <c r="F36" s="127">
        <f t="shared" si="0"/>
        <v>256595.97</v>
      </c>
    </row>
    <row r="37" spans="1:6" ht="86.1" customHeight="1" x14ac:dyDescent="0.25">
      <c r="A37" s="32" t="s">
        <v>68</v>
      </c>
      <c r="B37" s="31" t="s">
        <v>32</v>
      </c>
      <c r="C37" s="125" t="s">
        <v>69</v>
      </c>
      <c r="D37" s="126">
        <v>2700</v>
      </c>
      <c r="E37" s="126">
        <v>1668.58</v>
      </c>
      <c r="F37" s="127">
        <f t="shared" si="0"/>
        <v>1031.42</v>
      </c>
    </row>
    <row r="38" spans="1:6" ht="135.19999999999999" customHeight="1" x14ac:dyDescent="0.25">
      <c r="A38" s="32" t="s">
        <v>70</v>
      </c>
      <c r="B38" s="31" t="s">
        <v>32</v>
      </c>
      <c r="C38" s="125" t="s">
        <v>71</v>
      </c>
      <c r="D38" s="126">
        <v>2700</v>
      </c>
      <c r="E38" s="126">
        <v>1668.58</v>
      </c>
      <c r="F38" s="127">
        <f t="shared" si="0"/>
        <v>1031.42</v>
      </c>
    </row>
    <row r="39" spans="1:6" ht="73.7" customHeight="1" x14ac:dyDescent="0.25">
      <c r="A39" s="30" t="s">
        <v>72</v>
      </c>
      <c r="B39" s="31" t="s">
        <v>32</v>
      </c>
      <c r="C39" s="125" t="s">
        <v>73</v>
      </c>
      <c r="D39" s="126">
        <v>628900</v>
      </c>
      <c r="E39" s="126">
        <v>308003.24</v>
      </c>
      <c r="F39" s="127">
        <f t="shared" si="0"/>
        <v>320896.76</v>
      </c>
    </row>
    <row r="40" spans="1:6" ht="123" customHeight="1" x14ac:dyDescent="0.25">
      <c r="A40" s="32" t="s">
        <v>74</v>
      </c>
      <c r="B40" s="31" t="s">
        <v>32</v>
      </c>
      <c r="C40" s="125" t="s">
        <v>75</v>
      </c>
      <c r="D40" s="126">
        <v>628900</v>
      </c>
      <c r="E40" s="126">
        <v>308003.24</v>
      </c>
      <c r="F40" s="127">
        <f t="shared" si="0"/>
        <v>320896.76</v>
      </c>
    </row>
    <row r="41" spans="1:6" ht="73.7" customHeight="1" x14ac:dyDescent="0.25">
      <c r="A41" s="30" t="s">
        <v>76</v>
      </c>
      <c r="B41" s="31" t="s">
        <v>32</v>
      </c>
      <c r="C41" s="125" t="s">
        <v>77</v>
      </c>
      <c r="D41" s="126">
        <v>-68500</v>
      </c>
      <c r="E41" s="126">
        <v>-41345.21</v>
      </c>
      <c r="F41" s="127" t="str">
        <f t="shared" si="0"/>
        <v>-</v>
      </c>
    </row>
    <row r="42" spans="1:6" ht="123" customHeight="1" x14ac:dyDescent="0.25">
      <c r="A42" s="32" t="s">
        <v>78</v>
      </c>
      <c r="B42" s="31" t="s">
        <v>32</v>
      </c>
      <c r="C42" s="125" t="s">
        <v>79</v>
      </c>
      <c r="D42" s="126">
        <v>-68500</v>
      </c>
      <c r="E42" s="126">
        <v>-41345.21</v>
      </c>
      <c r="F42" s="127" t="str">
        <f t="shared" si="0"/>
        <v>-</v>
      </c>
    </row>
    <row r="43" spans="1:6" ht="18" x14ac:dyDescent="0.25">
      <c r="A43" s="30" t="s">
        <v>80</v>
      </c>
      <c r="B43" s="31" t="s">
        <v>32</v>
      </c>
      <c r="C43" s="125" t="s">
        <v>81</v>
      </c>
      <c r="D43" s="126">
        <v>107400</v>
      </c>
      <c r="E43" s="126">
        <v>107450.5</v>
      </c>
      <c r="F43" s="127" t="str">
        <f t="shared" si="0"/>
        <v>-</v>
      </c>
    </row>
    <row r="44" spans="1:6" ht="18" x14ac:dyDescent="0.25">
      <c r="A44" s="30" t="s">
        <v>82</v>
      </c>
      <c r="B44" s="31" t="s">
        <v>32</v>
      </c>
      <c r="C44" s="125" t="s">
        <v>83</v>
      </c>
      <c r="D44" s="126">
        <v>107400</v>
      </c>
      <c r="E44" s="126">
        <v>107450.5</v>
      </c>
      <c r="F44" s="127" t="str">
        <f t="shared" si="0"/>
        <v>-</v>
      </c>
    </row>
    <row r="45" spans="1:6" ht="18" x14ac:dyDescent="0.25">
      <c r="A45" s="30" t="s">
        <v>82</v>
      </c>
      <c r="B45" s="31" t="s">
        <v>32</v>
      </c>
      <c r="C45" s="125" t="s">
        <v>84</v>
      </c>
      <c r="D45" s="126">
        <v>107400</v>
      </c>
      <c r="E45" s="126">
        <v>107450.5</v>
      </c>
      <c r="F45" s="127" t="str">
        <f t="shared" si="0"/>
        <v>-</v>
      </c>
    </row>
    <row r="46" spans="1:6" ht="49.15" customHeight="1" x14ac:dyDescent="0.25">
      <c r="A46" s="30" t="s">
        <v>85</v>
      </c>
      <c r="B46" s="31" t="s">
        <v>32</v>
      </c>
      <c r="C46" s="125" t="s">
        <v>86</v>
      </c>
      <c r="D46" s="126" t="s">
        <v>45</v>
      </c>
      <c r="E46" s="126">
        <v>107450.5</v>
      </c>
      <c r="F46" s="127" t="str">
        <f t="shared" si="0"/>
        <v>-</v>
      </c>
    </row>
    <row r="47" spans="1:6" ht="18" x14ac:dyDescent="0.25">
      <c r="A47" s="30" t="s">
        <v>87</v>
      </c>
      <c r="B47" s="31" t="s">
        <v>32</v>
      </c>
      <c r="C47" s="125" t="s">
        <v>88</v>
      </c>
      <c r="D47" s="126">
        <v>9101000</v>
      </c>
      <c r="E47" s="126">
        <v>2952691.53</v>
      </c>
      <c r="F47" s="127">
        <f t="shared" si="0"/>
        <v>6148308.4700000007</v>
      </c>
    </row>
    <row r="48" spans="1:6" ht="18" x14ac:dyDescent="0.25">
      <c r="A48" s="30" t="s">
        <v>89</v>
      </c>
      <c r="B48" s="31" t="s">
        <v>32</v>
      </c>
      <c r="C48" s="125" t="s">
        <v>90</v>
      </c>
      <c r="D48" s="126">
        <v>558000</v>
      </c>
      <c r="E48" s="126">
        <v>73608.69</v>
      </c>
      <c r="F48" s="127">
        <f t="shared" si="0"/>
        <v>484391.31</v>
      </c>
    </row>
    <row r="49" spans="1:6" ht="49.15" customHeight="1" x14ac:dyDescent="0.25">
      <c r="A49" s="30" t="s">
        <v>91</v>
      </c>
      <c r="B49" s="31" t="s">
        <v>32</v>
      </c>
      <c r="C49" s="125" t="s">
        <v>92</v>
      </c>
      <c r="D49" s="126">
        <v>558000</v>
      </c>
      <c r="E49" s="126">
        <v>73608.69</v>
      </c>
      <c r="F49" s="127">
        <f t="shared" si="0"/>
        <v>484391.31</v>
      </c>
    </row>
    <row r="50" spans="1:6" ht="86.1" customHeight="1" x14ac:dyDescent="0.25">
      <c r="A50" s="30" t="s">
        <v>93</v>
      </c>
      <c r="B50" s="31" t="s">
        <v>32</v>
      </c>
      <c r="C50" s="125" t="s">
        <v>94</v>
      </c>
      <c r="D50" s="126" t="s">
        <v>45</v>
      </c>
      <c r="E50" s="126">
        <v>70440.94</v>
      </c>
      <c r="F50" s="127" t="str">
        <f t="shared" si="0"/>
        <v>-</v>
      </c>
    </row>
    <row r="51" spans="1:6" ht="61.5" customHeight="1" x14ac:dyDescent="0.25">
      <c r="A51" s="30" t="s">
        <v>95</v>
      </c>
      <c r="B51" s="31" t="s">
        <v>32</v>
      </c>
      <c r="C51" s="125" t="s">
        <v>96</v>
      </c>
      <c r="D51" s="126" t="s">
        <v>45</v>
      </c>
      <c r="E51" s="126">
        <v>3167.75</v>
      </c>
      <c r="F51" s="127" t="str">
        <f t="shared" si="0"/>
        <v>-</v>
      </c>
    </row>
    <row r="52" spans="1:6" ht="18" x14ac:dyDescent="0.25">
      <c r="A52" s="30" t="s">
        <v>97</v>
      </c>
      <c r="B52" s="31" t="s">
        <v>32</v>
      </c>
      <c r="C52" s="125" t="s">
        <v>98</v>
      </c>
      <c r="D52" s="126">
        <v>4354000</v>
      </c>
      <c r="E52" s="126">
        <v>1087511.6499999999</v>
      </c>
      <c r="F52" s="127">
        <f t="shared" si="0"/>
        <v>3266488.35</v>
      </c>
    </row>
    <row r="53" spans="1:6" ht="18" x14ac:dyDescent="0.25">
      <c r="A53" s="30" t="s">
        <v>99</v>
      </c>
      <c r="B53" s="31" t="s">
        <v>32</v>
      </c>
      <c r="C53" s="125" t="s">
        <v>100</v>
      </c>
      <c r="D53" s="126">
        <v>104000</v>
      </c>
      <c r="E53" s="126">
        <v>48457</v>
      </c>
      <c r="F53" s="127">
        <f t="shared" ref="F53:F84" si="1">IF(OR(D53="-",IF(E53="-",0,E53)&gt;=IF(D53="-",0,D53)),"-",IF(D53="-",0,D53)-IF(E53="-",0,E53))</f>
        <v>55543</v>
      </c>
    </row>
    <row r="54" spans="1:6" ht="49.15" customHeight="1" x14ac:dyDescent="0.25">
      <c r="A54" s="30" t="s">
        <v>101</v>
      </c>
      <c r="B54" s="31" t="s">
        <v>32</v>
      </c>
      <c r="C54" s="125" t="s">
        <v>102</v>
      </c>
      <c r="D54" s="126">
        <v>104000</v>
      </c>
      <c r="E54" s="126">
        <v>48457</v>
      </c>
      <c r="F54" s="127">
        <f t="shared" si="1"/>
        <v>55543</v>
      </c>
    </row>
    <row r="55" spans="1:6" ht="18" x14ac:dyDescent="0.25">
      <c r="A55" s="30" t="s">
        <v>103</v>
      </c>
      <c r="B55" s="31" t="s">
        <v>32</v>
      </c>
      <c r="C55" s="125" t="s">
        <v>104</v>
      </c>
      <c r="D55" s="126">
        <v>4250000</v>
      </c>
      <c r="E55" s="126">
        <v>1039054.65</v>
      </c>
      <c r="F55" s="127">
        <f t="shared" si="1"/>
        <v>3210945.35</v>
      </c>
    </row>
    <row r="56" spans="1:6" ht="49.15" customHeight="1" x14ac:dyDescent="0.25">
      <c r="A56" s="30" t="s">
        <v>105</v>
      </c>
      <c r="B56" s="31" t="s">
        <v>32</v>
      </c>
      <c r="C56" s="125" t="s">
        <v>106</v>
      </c>
      <c r="D56" s="126">
        <v>4250000</v>
      </c>
      <c r="E56" s="126">
        <v>1014349.65</v>
      </c>
      <c r="F56" s="127">
        <f t="shared" si="1"/>
        <v>3235650.35</v>
      </c>
    </row>
    <row r="57" spans="1:6" ht="24.6" customHeight="1" x14ac:dyDescent="0.25">
      <c r="A57" s="30" t="s">
        <v>107</v>
      </c>
      <c r="B57" s="31" t="s">
        <v>32</v>
      </c>
      <c r="C57" s="125" t="s">
        <v>108</v>
      </c>
      <c r="D57" s="126" t="s">
        <v>45</v>
      </c>
      <c r="E57" s="126">
        <v>24705</v>
      </c>
      <c r="F57" s="127" t="str">
        <f t="shared" si="1"/>
        <v>-</v>
      </c>
    </row>
    <row r="58" spans="1:6" ht="18" x14ac:dyDescent="0.25">
      <c r="A58" s="30" t="s">
        <v>109</v>
      </c>
      <c r="B58" s="31" t="s">
        <v>32</v>
      </c>
      <c r="C58" s="125" t="s">
        <v>110</v>
      </c>
      <c r="D58" s="126">
        <v>4189000</v>
      </c>
      <c r="E58" s="126">
        <v>1791571.19</v>
      </c>
      <c r="F58" s="127">
        <f t="shared" si="1"/>
        <v>2397428.81</v>
      </c>
    </row>
    <row r="59" spans="1:6" ht="18" x14ac:dyDescent="0.25">
      <c r="A59" s="30" t="s">
        <v>111</v>
      </c>
      <c r="B59" s="31" t="s">
        <v>32</v>
      </c>
      <c r="C59" s="125" t="s">
        <v>112</v>
      </c>
      <c r="D59" s="126">
        <v>3402000</v>
      </c>
      <c r="E59" s="126">
        <v>1748050.15</v>
      </c>
      <c r="F59" s="127">
        <f t="shared" si="1"/>
        <v>1653949.85</v>
      </c>
    </row>
    <row r="60" spans="1:6" ht="36.950000000000003" customHeight="1" x14ac:dyDescent="0.25">
      <c r="A60" s="30" t="s">
        <v>113</v>
      </c>
      <c r="B60" s="31" t="s">
        <v>32</v>
      </c>
      <c r="C60" s="125" t="s">
        <v>114</v>
      </c>
      <c r="D60" s="126">
        <v>3402000</v>
      </c>
      <c r="E60" s="126">
        <v>1748050.15</v>
      </c>
      <c r="F60" s="127">
        <f t="shared" si="1"/>
        <v>1653949.85</v>
      </c>
    </row>
    <row r="61" spans="1:6" ht="73.7" customHeight="1" x14ac:dyDescent="0.25">
      <c r="A61" s="30" t="s">
        <v>115</v>
      </c>
      <c r="B61" s="31" t="s">
        <v>32</v>
      </c>
      <c r="C61" s="125" t="s">
        <v>116</v>
      </c>
      <c r="D61" s="126" t="s">
        <v>45</v>
      </c>
      <c r="E61" s="126">
        <v>1743784.74</v>
      </c>
      <c r="F61" s="127" t="str">
        <f t="shared" si="1"/>
        <v>-</v>
      </c>
    </row>
    <row r="62" spans="1:6" ht="49.15" customHeight="1" x14ac:dyDescent="0.25">
      <c r="A62" s="30" t="s">
        <v>117</v>
      </c>
      <c r="B62" s="31" t="s">
        <v>32</v>
      </c>
      <c r="C62" s="125" t="s">
        <v>118</v>
      </c>
      <c r="D62" s="126" t="s">
        <v>45</v>
      </c>
      <c r="E62" s="126">
        <v>4265.41</v>
      </c>
      <c r="F62" s="127" t="str">
        <f t="shared" si="1"/>
        <v>-</v>
      </c>
    </row>
    <row r="63" spans="1:6" ht="18" x14ac:dyDescent="0.25">
      <c r="A63" s="30" t="s">
        <v>119</v>
      </c>
      <c r="B63" s="31" t="s">
        <v>32</v>
      </c>
      <c r="C63" s="125" t="s">
        <v>120</v>
      </c>
      <c r="D63" s="126">
        <v>787000</v>
      </c>
      <c r="E63" s="126">
        <v>43521.04</v>
      </c>
      <c r="F63" s="127">
        <f t="shared" si="1"/>
        <v>743478.96</v>
      </c>
    </row>
    <row r="64" spans="1:6" ht="36.950000000000003" customHeight="1" x14ac:dyDescent="0.25">
      <c r="A64" s="30" t="s">
        <v>121</v>
      </c>
      <c r="B64" s="31" t="s">
        <v>32</v>
      </c>
      <c r="C64" s="125" t="s">
        <v>122</v>
      </c>
      <c r="D64" s="126">
        <v>787000</v>
      </c>
      <c r="E64" s="126">
        <v>43521.04</v>
      </c>
      <c r="F64" s="127">
        <f t="shared" si="1"/>
        <v>743478.96</v>
      </c>
    </row>
    <row r="65" spans="1:6" ht="73.7" customHeight="1" x14ac:dyDescent="0.25">
      <c r="A65" s="30" t="s">
        <v>123</v>
      </c>
      <c r="B65" s="31" t="s">
        <v>32</v>
      </c>
      <c r="C65" s="125" t="s">
        <v>124</v>
      </c>
      <c r="D65" s="126" t="s">
        <v>45</v>
      </c>
      <c r="E65" s="126">
        <v>40113.699999999997</v>
      </c>
      <c r="F65" s="127" t="str">
        <f t="shared" si="1"/>
        <v>-</v>
      </c>
    </row>
    <row r="66" spans="1:6" ht="49.15" customHeight="1" x14ac:dyDescent="0.25">
      <c r="A66" s="30" t="s">
        <v>125</v>
      </c>
      <c r="B66" s="31" t="s">
        <v>32</v>
      </c>
      <c r="C66" s="125" t="s">
        <v>126</v>
      </c>
      <c r="D66" s="126" t="s">
        <v>45</v>
      </c>
      <c r="E66" s="126">
        <v>3407.34</v>
      </c>
      <c r="F66" s="127" t="str">
        <f t="shared" si="1"/>
        <v>-</v>
      </c>
    </row>
    <row r="67" spans="1:6" ht="18" x14ac:dyDescent="0.25">
      <c r="A67" s="30" t="s">
        <v>127</v>
      </c>
      <c r="B67" s="31" t="s">
        <v>32</v>
      </c>
      <c r="C67" s="125" t="s">
        <v>128</v>
      </c>
      <c r="D67" s="126">
        <v>42000</v>
      </c>
      <c r="E67" s="126">
        <v>21150</v>
      </c>
      <c r="F67" s="127">
        <f t="shared" si="1"/>
        <v>20850</v>
      </c>
    </row>
    <row r="68" spans="1:6" ht="49.15" customHeight="1" x14ac:dyDescent="0.25">
      <c r="A68" s="30" t="s">
        <v>129</v>
      </c>
      <c r="B68" s="31" t="s">
        <v>32</v>
      </c>
      <c r="C68" s="125" t="s">
        <v>130</v>
      </c>
      <c r="D68" s="126">
        <v>42000</v>
      </c>
      <c r="E68" s="126">
        <v>21150</v>
      </c>
      <c r="F68" s="127">
        <f t="shared" si="1"/>
        <v>20850</v>
      </c>
    </row>
    <row r="69" spans="1:6" ht="73.7" customHeight="1" x14ac:dyDescent="0.25">
      <c r="A69" s="30" t="s">
        <v>131</v>
      </c>
      <c r="B69" s="31" t="s">
        <v>32</v>
      </c>
      <c r="C69" s="125" t="s">
        <v>132</v>
      </c>
      <c r="D69" s="126">
        <v>42000</v>
      </c>
      <c r="E69" s="126">
        <v>21150</v>
      </c>
      <c r="F69" s="127">
        <f t="shared" si="1"/>
        <v>20850</v>
      </c>
    </row>
    <row r="70" spans="1:6" ht="73.7" customHeight="1" x14ac:dyDescent="0.25">
      <c r="A70" s="30" t="s">
        <v>131</v>
      </c>
      <c r="B70" s="31" t="s">
        <v>32</v>
      </c>
      <c r="C70" s="125" t="s">
        <v>133</v>
      </c>
      <c r="D70" s="126" t="s">
        <v>45</v>
      </c>
      <c r="E70" s="126">
        <v>21150</v>
      </c>
      <c r="F70" s="127" t="str">
        <f t="shared" si="1"/>
        <v>-</v>
      </c>
    </row>
    <row r="71" spans="1:6" ht="36.950000000000003" customHeight="1" x14ac:dyDescent="0.25">
      <c r="A71" s="30" t="s">
        <v>134</v>
      </c>
      <c r="B71" s="31" t="s">
        <v>32</v>
      </c>
      <c r="C71" s="125" t="s">
        <v>135</v>
      </c>
      <c r="D71" s="126">
        <v>1048600</v>
      </c>
      <c r="E71" s="126">
        <v>594049.43000000005</v>
      </c>
      <c r="F71" s="127">
        <f t="shared" si="1"/>
        <v>454550.56999999995</v>
      </c>
    </row>
    <row r="72" spans="1:6" ht="86.1" customHeight="1" x14ac:dyDescent="0.25">
      <c r="A72" s="32" t="s">
        <v>136</v>
      </c>
      <c r="B72" s="31" t="s">
        <v>32</v>
      </c>
      <c r="C72" s="125" t="s">
        <v>137</v>
      </c>
      <c r="D72" s="126">
        <v>618600</v>
      </c>
      <c r="E72" s="126">
        <v>311639.06</v>
      </c>
      <c r="F72" s="127">
        <f t="shared" si="1"/>
        <v>306960.94</v>
      </c>
    </row>
    <row r="73" spans="1:6" ht="73.7" customHeight="1" x14ac:dyDescent="0.25">
      <c r="A73" s="30" t="s">
        <v>138</v>
      </c>
      <c r="B73" s="31" t="s">
        <v>32</v>
      </c>
      <c r="C73" s="125" t="s">
        <v>139</v>
      </c>
      <c r="D73" s="126">
        <v>269900</v>
      </c>
      <c r="E73" s="126">
        <v>118794.47</v>
      </c>
      <c r="F73" s="127">
        <f t="shared" si="1"/>
        <v>151105.53</v>
      </c>
    </row>
    <row r="74" spans="1:6" ht="86.1" customHeight="1" x14ac:dyDescent="0.25">
      <c r="A74" s="32" t="s">
        <v>140</v>
      </c>
      <c r="B74" s="31" t="s">
        <v>32</v>
      </c>
      <c r="C74" s="125" t="s">
        <v>141</v>
      </c>
      <c r="D74" s="126">
        <v>269900</v>
      </c>
      <c r="E74" s="126">
        <v>118794.47</v>
      </c>
      <c r="F74" s="127">
        <f t="shared" si="1"/>
        <v>151105.53</v>
      </c>
    </row>
    <row r="75" spans="1:6" ht="49.15" customHeight="1" x14ac:dyDescent="0.25">
      <c r="A75" s="30" t="s">
        <v>142</v>
      </c>
      <c r="B75" s="31" t="s">
        <v>32</v>
      </c>
      <c r="C75" s="125" t="s">
        <v>143</v>
      </c>
      <c r="D75" s="126">
        <v>348700</v>
      </c>
      <c r="E75" s="126">
        <v>192844.59</v>
      </c>
      <c r="F75" s="127">
        <f t="shared" si="1"/>
        <v>155855.41</v>
      </c>
    </row>
    <row r="76" spans="1:6" ht="36.950000000000003" customHeight="1" x14ac:dyDescent="0.25">
      <c r="A76" s="30" t="s">
        <v>144</v>
      </c>
      <c r="B76" s="31" t="s">
        <v>32</v>
      </c>
      <c r="C76" s="125" t="s">
        <v>145</v>
      </c>
      <c r="D76" s="126">
        <v>348700</v>
      </c>
      <c r="E76" s="126">
        <v>192844.59</v>
      </c>
      <c r="F76" s="127">
        <f t="shared" si="1"/>
        <v>155855.41</v>
      </c>
    </row>
    <row r="77" spans="1:6" ht="86.1" customHeight="1" x14ac:dyDescent="0.25">
      <c r="A77" s="32" t="s">
        <v>146</v>
      </c>
      <c r="B77" s="31" t="s">
        <v>32</v>
      </c>
      <c r="C77" s="125" t="s">
        <v>147</v>
      </c>
      <c r="D77" s="126">
        <v>430000</v>
      </c>
      <c r="E77" s="126">
        <v>282410.37</v>
      </c>
      <c r="F77" s="127">
        <f t="shared" si="1"/>
        <v>147589.63</v>
      </c>
    </row>
    <row r="78" spans="1:6" ht="86.1" customHeight="1" x14ac:dyDescent="0.25">
      <c r="A78" s="32" t="s">
        <v>148</v>
      </c>
      <c r="B78" s="31" t="s">
        <v>32</v>
      </c>
      <c r="C78" s="125" t="s">
        <v>149</v>
      </c>
      <c r="D78" s="126">
        <v>430000</v>
      </c>
      <c r="E78" s="126">
        <v>282410.37</v>
      </c>
      <c r="F78" s="127">
        <f t="shared" si="1"/>
        <v>147589.63</v>
      </c>
    </row>
    <row r="79" spans="1:6" ht="73.7" customHeight="1" x14ac:dyDescent="0.25">
      <c r="A79" s="30" t="s">
        <v>150</v>
      </c>
      <c r="B79" s="31" t="s">
        <v>32</v>
      </c>
      <c r="C79" s="125" t="s">
        <v>151</v>
      </c>
      <c r="D79" s="126">
        <v>430000</v>
      </c>
      <c r="E79" s="126">
        <v>282410.37</v>
      </c>
      <c r="F79" s="127">
        <f t="shared" si="1"/>
        <v>147589.63</v>
      </c>
    </row>
    <row r="80" spans="1:6" ht="24.6" customHeight="1" x14ac:dyDescent="0.25">
      <c r="A80" s="30" t="s">
        <v>152</v>
      </c>
      <c r="B80" s="31" t="s">
        <v>32</v>
      </c>
      <c r="C80" s="125" t="s">
        <v>153</v>
      </c>
      <c r="D80" s="126">
        <v>15100</v>
      </c>
      <c r="E80" s="126">
        <v>15320.7</v>
      </c>
      <c r="F80" s="127" t="str">
        <f t="shared" si="1"/>
        <v>-</v>
      </c>
    </row>
    <row r="81" spans="1:6" ht="18" x14ac:dyDescent="0.25">
      <c r="A81" s="30" t="s">
        <v>154</v>
      </c>
      <c r="B81" s="31" t="s">
        <v>32</v>
      </c>
      <c r="C81" s="125" t="s">
        <v>155</v>
      </c>
      <c r="D81" s="126">
        <v>15100</v>
      </c>
      <c r="E81" s="126">
        <v>15320.7</v>
      </c>
      <c r="F81" s="127" t="str">
        <f t="shared" si="1"/>
        <v>-</v>
      </c>
    </row>
    <row r="82" spans="1:6" ht="36.950000000000003" customHeight="1" x14ac:dyDescent="0.25">
      <c r="A82" s="30" t="s">
        <v>156</v>
      </c>
      <c r="B82" s="31" t="s">
        <v>32</v>
      </c>
      <c r="C82" s="125" t="s">
        <v>157</v>
      </c>
      <c r="D82" s="126">
        <v>15100</v>
      </c>
      <c r="E82" s="126">
        <v>15320.7</v>
      </c>
      <c r="F82" s="127" t="str">
        <f t="shared" si="1"/>
        <v>-</v>
      </c>
    </row>
    <row r="83" spans="1:6" ht="36.950000000000003" customHeight="1" x14ac:dyDescent="0.25">
      <c r="A83" s="30" t="s">
        <v>158</v>
      </c>
      <c r="B83" s="31" t="s">
        <v>32</v>
      </c>
      <c r="C83" s="125" t="s">
        <v>159</v>
      </c>
      <c r="D83" s="126">
        <v>15100</v>
      </c>
      <c r="E83" s="126">
        <v>15320.7</v>
      </c>
      <c r="F83" s="127" t="str">
        <f t="shared" si="1"/>
        <v>-</v>
      </c>
    </row>
    <row r="84" spans="1:6" ht="24.6" customHeight="1" x14ac:dyDescent="0.25">
      <c r="A84" s="30" t="s">
        <v>160</v>
      </c>
      <c r="B84" s="31" t="s">
        <v>32</v>
      </c>
      <c r="C84" s="125" t="s">
        <v>161</v>
      </c>
      <c r="D84" s="126">
        <v>471600</v>
      </c>
      <c r="E84" s="126">
        <v>475177.56</v>
      </c>
      <c r="F84" s="127" t="str">
        <f t="shared" si="1"/>
        <v>-</v>
      </c>
    </row>
    <row r="85" spans="1:6" ht="86.1" customHeight="1" x14ac:dyDescent="0.25">
      <c r="A85" s="32" t="s">
        <v>162</v>
      </c>
      <c r="B85" s="31" t="s">
        <v>32</v>
      </c>
      <c r="C85" s="125" t="s">
        <v>163</v>
      </c>
      <c r="D85" s="126">
        <v>15000</v>
      </c>
      <c r="E85" s="126">
        <v>15000</v>
      </c>
      <c r="F85" s="127" t="str">
        <f t="shared" ref="F85:F110" si="2">IF(OR(D85="-",IF(E85="-",0,E85)&gt;=IF(D85="-",0,D85)),"-",IF(D85="-",0,D85)-IF(E85="-",0,E85))</f>
        <v>-</v>
      </c>
    </row>
    <row r="86" spans="1:6" ht="98.45" customHeight="1" x14ac:dyDescent="0.25">
      <c r="A86" s="32" t="s">
        <v>164</v>
      </c>
      <c r="B86" s="31" t="s">
        <v>32</v>
      </c>
      <c r="C86" s="125" t="s">
        <v>165</v>
      </c>
      <c r="D86" s="126">
        <v>15000</v>
      </c>
      <c r="E86" s="126">
        <v>15000</v>
      </c>
      <c r="F86" s="127" t="str">
        <f t="shared" si="2"/>
        <v>-</v>
      </c>
    </row>
    <row r="87" spans="1:6" ht="98.45" customHeight="1" x14ac:dyDescent="0.25">
      <c r="A87" s="32" t="s">
        <v>166</v>
      </c>
      <c r="B87" s="31" t="s">
        <v>32</v>
      </c>
      <c r="C87" s="125" t="s">
        <v>167</v>
      </c>
      <c r="D87" s="126">
        <v>15000</v>
      </c>
      <c r="E87" s="126">
        <v>15000</v>
      </c>
      <c r="F87" s="127" t="str">
        <f t="shared" si="2"/>
        <v>-</v>
      </c>
    </row>
    <row r="88" spans="1:6" ht="36.950000000000003" customHeight="1" x14ac:dyDescent="0.25">
      <c r="A88" s="30" t="s">
        <v>168</v>
      </c>
      <c r="B88" s="31" t="s">
        <v>32</v>
      </c>
      <c r="C88" s="125" t="s">
        <v>169</v>
      </c>
      <c r="D88" s="126">
        <v>456600</v>
      </c>
      <c r="E88" s="126">
        <v>460177.56</v>
      </c>
      <c r="F88" s="127" t="str">
        <f t="shared" si="2"/>
        <v>-</v>
      </c>
    </row>
    <row r="89" spans="1:6" ht="36.950000000000003" customHeight="1" x14ac:dyDescent="0.25">
      <c r="A89" s="30" t="s">
        <v>170</v>
      </c>
      <c r="B89" s="31" t="s">
        <v>32</v>
      </c>
      <c r="C89" s="125" t="s">
        <v>171</v>
      </c>
      <c r="D89" s="126">
        <v>456600</v>
      </c>
      <c r="E89" s="126">
        <v>460177.56</v>
      </c>
      <c r="F89" s="127" t="str">
        <f t="shared" si="2"/>
        <v>-</v>
      </c>
    </row>
    <row r="90" spans="1:6" ht="49.15" customHeight="1" x14ac:dyDescent="0.25">
      <c r="A90" s="30" t="s">
        <v>172</v>
      </c>
      <c r="B90" s="31" t="s">
        <v>32</v>
      </c>
      <c r="C90" s="125" t="s">
        <v>173</v>
      </c>
      <c r="D90" s="126">
        <v>456600</v>
      </c>
      <c r="E90" s="126">
        <v>460177.56</v>
      </c>
      <c r="F90" s="127" t="str">
        <f t="shared" si="2"/>
        <v>-</v>
      </c>
    </row>
    <row r="91" spans="1:6" ht="18" x14ac:dyDescent="0.25">
      <c r="A91" s="30" t="s">
        <v>174</v>
      </c>
      <c r="B91" s="31" t="s">
        <v>32</v>
      </c>
      <c r="C91" s="125" t="s">
        <v>175</v>
      </c>
      <c r="D91" s="126">
        <v>12300</v>
      </c>
      <c r="E91" s="126" t="s">
        <v>45</v>
      </c>
      <c r="F91" s="127">
        <f t="shared" si="2"/>
        <v>12300</v>
      </c>
    </row>
    <row r="92" spans="1:6" ht="110.65" customHeight="1" x14ac:dyDescent="0.25">
      <c r="A92" s="32" t="s">
        <v>176</v>
      </c>
      <c r="B92" s="31" t="s">
        <v>32</v>
      </c>
      <c r="C92" s="125" t="s">
        <v>177</v>
      </c>
      <c r="D92" s="126">
        <v>12300</v>
      </c>
      <c r="E92" s="126" t="s">
        <v>45</v>
      </c>
      <c r="F92" s="127">
        <f t="shared" si="2"/>
        <v>12300</v>
      </c>
    </row>
    <row r="93" spans="1:6" ht="86.1" customHeight="1" x14ac:dyDescent="0.25">
      <c r="A93" s="32" t="s">
        <v>178</v>
      </c>
      <c r="B93" s="31" t="s">
        <v>32</v>
      </c>
      <c r="C93" s="125" t="s">
        <v>179</v>
      </c>
      <c r="D93" s="126">
        <v>12300</v>
      </c>
      <c r="E93" s="126" t="s">
        <v>45</v>
      </c>
      <c r="F93" s="127">
        <f t="shared" si="2"/>
        <v>12300</v>
      </c>
    </row>
    <row r="94" spans="1:6" ht="73.7" customHeight="1" x14ac:dyDescent="0.25">
      <c r="A94" s="30" t="s">
        <v>180</v>
      </c>
      <c r="B94" s="31" t="s">
        <v>32</v>
      </c>
      <c r="C94" s="125" t="s">
        <v>181</v>
      </c>
      <c r="D94" s="126">
        <v>12300</v>
      </c>
      <c r="E94" s="126" t="s">
        <v>45</v>
      </c>
      <c r="F94" s="127">
        <f t="shared" si="2"/>
        <v>12300</v>
      </c>
    </row>
    <row r="95" spans="1:6" ht="18" x14ac:dyDescent="0.25">
      <c r="A95" s="30" t="s">
        <v>182</v>
      </c>
      <c r="B95" s="31" t="s">
        <v>32</v>
      </c>
      <c r="C95" s="125" t="s">
        <v>183</v>
      </c>
      <c r="D95" s="126">
        <v>66700</v>
      </c>
      <c r="E95" s="126">
        <v>66664.05</v>
      </c>
      <c r="F95" s="127">
        <f t="shared" si="2"/>
        <v>35.94999999999709</v>
      </c>
    </row>
    <row r="96" spans="1:6" ht="18" x14ac:dyDescent="0.25">
      <c r="A96" s="30" t="s">
        <v>184</v>
      </c>
      <c r="B96" s="31" t="s">
        <v>32</v>
      </c>
      <c r="C96" s="125" t="s">
        <v>185</v>
      </c>
      <c r="D96" s="126">
        <v>66700</v>
      </c>
      <c r="E96" s="126">
        <v>66664.05</v>
      </c>
      <c r="F96" s="127">
        <f t="shared" si="2"/>
        <v>35.94999999999709</v>
      </c>
    </row>
    <row r="97" spans="1:6" ht="24.6" customHeight="1" x14ac:dyDescent="0.25">
      <c r="A97" s="30" t="s">
        <v>186</v>
      </c>
      <c r="B97" s="31" t="s">
        <v>32</v>
      </c>
      <c r="C97" s="125" t="s">
        <v>187</v>
      </c>
      <c r="D97" s="126">
        <v>66700</v>
      </c>
      <c r="E97" s="126">
        <v>66664.05</v>
      </c>
      <c r="F97" s="127">
        <f t="shared" si="2"/>
        <v>35.94999999999709</v>
      </c>
    </row>
    <row r="98" spans="1:6" ht="73.7" customHeight="1" x14ac:dyDescent="0.25">
      <c r="A98" s="30" t="s">
        <v>188</v>
      </c>
      <c r="B98" s="31" t="s">
        <v>32</v>
      </c>
      <c r="C98" s="125" t="s">
        <v>189</v>
      </c>
      <c r="D98" s="126" t="s">
        <v>45</v>
      </c>
      <c r="E98" s="126">
        <v>66664.05</v>
      </c>
      <c r="F98" s="127" t="str">
        <f t="shared" si="2"/>
        <v>-</v>
      </c>
    </row>
    <row r="99" spans="1:6" ht="18" x14ac:dyDescent="0.25">
      <c r="A99" s="30" t="s">
        <v>190</v>
      </c>
      <c r="B99" s="31" t="s">
        <v>32</v>
      </c>
      <c r="C99" s="125" t="s">
        <v>191</v>
      </c>
      <c r="D99" s="126">
        <v>154840100</v>
      </c>
      <c r="E99" s="126">
        <v>42360523.670000002</v>
      </c>
      <c r="F99" s="127">
        <f t="shared" si="2"/>
        <v>112479576.33</v>
      </c>
    </row>
    <row r="100" spans="1:6" ht="36.950000000000003" customHeight="1" x14ac:dyDescent="0.25">
      <c r="A100" s="30" t="s">
        <v>192</v>
      </c>
      <c r="B100" s="31" t="s">
        <v>32</v>
      </c>
      <c r="C100" s="125" t="s">
        <v>193</v>
      </c>
      <c r="D100" s="126">
        <v>154840100</v>
      </c>
      <c r="E100" s="126">
        <v>42360523.670000002</v>
      </c>
      <c r="F100" s="127">
        <f t="shared" si="2"/>
        <v>112479576.33</v>
      </c>
    </row>
    <row r="101" spans="1:6" ht="24.6" customHeight="1" x14ac:dyDescent="0.25">
      <c r="A101" s="30" t="s">
        <v>194</v>
      </c>
      <c r="B101" s="31" t="s">
        <v>32</v>
      </c>
      <c r="C101" s="125" t="s">
        <v>195</v>
      </c>
      <c r="D101" s="126">
        <v>14438700</v>
      </c>
      <c r="E101" s="126">
        <v>7200000</v>
      </c>
      <c r="F101" s="127">
        <f t="shared" si="2"/>
        <v>7238700</v>
      </c>
    </row>
    <row r="102" spans="1:6" ht="36.950000000000003" customHeight="1" x14ac:dyDescent="0.25">
      <c r="A102" s="30" t="s">
        <v>196</v>
      </c>
      <c r="B102" s="31" t="s">
        <v>32</v>
      </c>
      <c r="C102" s="125" t="s">
        <v>197</v>
      </c>
      <c r="D102" s="126">
        <v>14438700</v>
      </c>
      <c r="E102" s="126">
        <v>7200000</v>
      </c>
      <c r="F102" s="127">
        <f t="shared" si="2"/>
        <v>7238700</v>
      </c>
    </row>
    <row r="103" spans="1:6" ht="24.6" customHeight="1" x14ac:dyDescent="0.25">
      <c r="A103" s="30" t="s">
        <v>198</v>
      </c>
      <c r="B103" s="31" t="s">
        <v>32</v>
      </c>
      <c r="C103" s="125" t="s">
        <v>199</v>
      </c>
      <c r="D103" s="126">
        <v>240400</v>
      </c>
      <c r="E103" s="126">
        <v>95644.95</v>
      </c>
      <c r="F103" s="127">
        <f t="shared" si="2"/>
        <v>144755.04999999999</v>
      </c>
    </row>
    <row r="104" spans="1:6" ht="36.950000000000003" customHeight="1" x14ac:dyDescent="0.25">
      <c r="A104" s="30" t="s">
        <v>200</v>
      </c>
      <c r="B104" s="31" t="s">
        <v>32</v>
      </c>
      <c r="C104" s="125" t="s">
        <v>201</v>
      </c>
      <c r="D104" s="126">
        <v>200</v>
      </c>
      <c r="E104" s="126">
        <v>200</v>
      </c>
      <c r="F104" s="127" t="str">
        <f t="shared" si="2"/>
        <v>-</v>
      </c>
    </row>
    <row r="105" spans="1:6" ht="36.950000000000003" customHeight="1" x14ac:dyDescent="0.25">
      <c r="A105" s="30" t="s">
        <v>202</v>
      </c>
      <c r="B105" s="31" t="s">
        <v>32</v>
      </c>
      <c r="C105" s="125" t="s">
        <v>203</v>
      </c>
      <c r="D105" s="126">
        <v>200</v>
      </c>
      <c r="E105" s="126">
        <v>200</v>
      </c>
      <c r="F105" s="127" t="str">
        <f t="shared" si="2"/>
        <v>-</v>
      </c>
    </row>
    <row r="106" spans="1:6" ht="36.950000000000003" customHeight="1" x14ac:dyDescent="0.25">
      <c r="A106" s="30" t="s">
        <v>204</v>
      </c>
      <c r="B106" s="31" t="s">
        <v>32</v>
      </c>
      <c r="C106" s="125" t="s">
        <v>205</v>
      </c>
      <c r="D106" s="126">
        <v>240200</v>
      </c>
      <c r="E106" s="126">
        <v>95444.95</v>
      </c>
      <c r="F106" s="127">
        <f t="shared" si="2"/>
        <v>144755.04999999999</v>
      </c>
    </row>
    <row r="107" spans="1:6" ht="49.15" customHeight="1" x14ac:dyDescent="0.25">
      <c r="A107" s="30" t="s">
        <v>206</v>
      </c>
      <c r="B107" s="31" t="s">
        <v>32</v>
      </c>
      <c r="C107" s="125" t="s">
        <v>207</v>
      </c>
      <c r="D107" s="126">
        <v>240200</v>
      </c>
      <c r="E107" s="126">
        <v>95444.95</v>
      </c>
      <c r="F107" s="127">
        <f t="shared" si="2"/>
        <v>144755.04999999999</v>
      </c>
    </row>
    <row r="108" spans="1:6" ht="18" x14ac:dyDescent="0.25">
      <c r="A108" s="30" t="s">
        <v>208</v>
      </c>
      <c r="B108" s="31" t="s">
        <v>32</v>
      </c>
      <c r="C108" s="125" t="s">
        <v>209</v>
      </c>
      <c r="D108" s="126">
        <v>140161000</v>
      </c>
      <c r="E108" s="126">
        <v>35064878.719999999</v>
      </c>
      <c r="F108" s="127">
        <f t="shared" si="2"/>
        <v>105096121.28</v>
      </c>
    </row>
    <row r="109" spans="1:6" ht="24.6" customHeight="1" x14ac:dyDescent="0.25">
      <c r="A109" s="30" t="s">
        <v>210</v>
      </c>
      <c r="B109" s="31" t="s">
        <v>32</v>
      </c>
      <c r="C109" s="125" t="s">
        <v>211</v>
      </c>
      <c r="D109" s="126">
        <v>140161000</v>
      </c>
      <c r="E109" s="126">
        <v>35064878.719999999</v>
      </c>
      <c r="F109" s="127">
        <f t="shared" si="2"/>
        <v>105096121.28</v>
      </c>
    </row>
    <row r="110" spans="1:6" ht="24.6" customHeight="1" x14ac:dyDescent="0.25">
      <c r="A110" s="30" t="s">
        <v>212</v>
      </c>
      <c r="B110" s="31" t="s">
        <v>32</v>
      </c>
      <c r="C110" s="125" t="s">
        <v>213</v>
      </c>
      <c r="D110" s="126">
        <v>140161000</v>
      </c>
      <c r="E110" s="126">
        <v>35064878.719999999</v>
      </c>
      <c r="F110" s="127">
        <f t="shared" si="2"/>
        <v>105096121.28</v>
      </c>
    </row>
    <row r="111" spans="1:6" ht="12.75" customHeight="1" x14ac:dyDescent="0.2">
      <c r="A111" s="33"/>
      <c r="B111" s="34"/>
      <c r="C111" s="34"/>
      <c r="D111" s="35"/>
      <c r="E111" s="35"/>
      <c r="F111" s="35"/>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98425196850393704" right="0.98425196850393704" top="0.39370078740157483" bottom="0.39370078740157483" header="0" footer="0"/>
  <pageSetup paperSize="9" scale="53"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349"/>
  <sheetViews>
    <sheetView showGridLines="0" workbookViewId="0">
      <selection activeCell="D1" sqref="D1:F1048576"/>
    </sheetView>
  </sheetViews>
  <sheetFormatPr defaultRowHeight="12.75" customHeight="1" x14ac:dyDescent="0.2"/>
  <cols>
    <col min="1" max="1" width="45.7109375" customWidth="1"/>
    <col min="2" max="2" width="4.28515625" customWidth="1"/>
    <col min="3" max="3" width="40.7109375" customWidth="1"/>
    <col min="4" max="4" width="21" bestFit="1" customWidth="1"/>
    <col min="5" max="5" width="19.42578125" bestFit="1" customWidth="1"/>
    <col min="6" max="6" width="21" bestFit="1" customWidth="1"/>
  </cols>
  <sheetData>
    <row r="2" spans="1:6" ht="15" customHeight="1" x14ac:dyDescent="0.25">
      <c r="A2" s="89" t="s">
        <v>214</v>
      </c>
      <c r="B2" s="89"/>
      <c r="C2" s="89"/>
      <c r="D2" s="89"/>
      <c r="E2" s="1"/>
      <c r="F2" s="14" t="s">
        <v>215</v>
      </c>
    </row>
    <row r="3" spans="1:6" ht="13.5" customHeight="1" x14ac:dyDescent="0.2">
      <c r="A3" s="5"/>
      <c r="B3" s="5"/>
      <c r="C3" s="36"/>
      <c r="D3" s="10"/>
      <c r="E3" s="10"/>
      <c r="F3" s="10"/>
    </row>
    <row r="4" spans="1:6" ht="10.15" customHeight="1" x14ac:dyDescent="0.2">
      <c r="A4" s="96" t="s">
        <v>22</v>
      </c>
      <c r="B4" s="77" t="s">
        <v>23</v>
      </c>
      <c r="C4" s="94" t="s">
        <v>216</v>
      </c>
      <c r="D4" s="80" t="s">
        <v>25</v>
      </c>
      <c r="E4" s="99" t="s">
        <v>26</v>
      </c>
      <c r="F4" s="86" t="s">
        <v>27</v>
      </c>
    </row>
    <row r="5" spans="1:6" ht="5.45" customHeight="1" x14ac:dyDescent="0.2">
      <c r="A5" s="97"/>
      <c r="B5" s="78"/>
      <c r="C5" s="95"/>
      <c r="D5" s="81"/>
      <c r="E5" s="100"/>
      <c r="F5" s="87"/>
    </row>
    <row r="6" spans="1:6" ht="9.6" customHeight="1" x14ac:dyDescent="0.2">
      <c r="A6" s="97"/>
      <c r="B6" s="78"/>
      <c r="C6" s="95"/>
      <c r="D6" s="81"/>
      <c r="E6" s="100"/>
      <c r="F6" s="87"/>
    </row>
    <row r="7" spans="1:6" ht="6" customHeight="1" x14ac:dyDescent="0.2">
      <c r="A7" s="97"/>
      <c r="B7" s="78"/>
      <c r="C7" s="95"/>
      <c r="D7" s="81"/>
      <c r="E7" s="100"/>
      <c r="F7" s="87"/>
    </row>
    <row r="8" spans="1:6" ht="6.6" customHeight="1" x14ac:dyDescent="0.2">
      <c r="A8" s="97"/>
      <c r="B8" s="78"/>
      <c r="C8" s="95"/>
      <c r="D8" s="81"/>
      <c r="E8" s="100"/>
      <c r="F8" s="87"/>
    </row>
    <row r="9" spans="1:6" ht="10.9" customHeight="1" x14ac:dyDescent="0.2">
      <c r="A9" s="97"/>
      <c r="B9" s="78"/>
      <c r="C9" s="95"/>
      <c r="D9" s="81"/>
      <c r="E9" s="100"/>
      <c r="F9" s="87"/>
    </row>
    <row r="10" spans="1:6" ht="4.1500000000000004" hidden="1" customHeight="1" x14ac:dyDescent="0.2">
      <c r="A10" s="97"/>
      <c r="B10" s="78"/>
      <c r="C10" s="37"/>
      <c r="D10" s="81"/>
      <c r="E10" s="38"/>
      <c r="F10" s="39"/>
    </row>
    <row r="11" spans="1:6" ht="13.15" hidden="1" customHeight="1" x14ac:dyDescent="0.2">
      <c r="A11" s="98"/>
      <c r="B11" s="79"/>
      <c r="C11" s="40"/>
      <c r="D11" s="82"/>
      <c r="E11" s="41"/>
      <c r="F11" s="42"/>
    </row>
    <row r="12" spans="1:6" ht="13.5" customHeight="1" x14ac:dyDescent="0.2">
      <c r="A12" s="19">
        <v>1</v>
      </c>
      <c r="B12" s="20">
        <v>2</v>
      </c>
      <c r="C12" s="21">
        <v>3</v>
      </c>
      <c r="D12" s="22" t="s">
        <v>28</v>
      </c>
      <c r="E12" s="43" t="s">
        <v>29</v>
      </c>
      <c r="F12" s="24" t="s">
        <v>30</v>
      </c>
    </row>
    <row r="13" spans="1:6" ht="18" x14ac:dyDescent="0.25">
      <c r="A13" s="44" t="s">
        <v>217</v>
      </c>
      <c r="B13" s="45" t="s">
        <v>218</v>
      </c>
      <c r="C13" s="103" t="s">
        <v>219</v>
      </c>
      <c r="D13" s="104">
        <v>174888900</v>
      </c>
      <c r="E13" s="105">
        <v>49410730.359999999</v>
      </c>
      <c r="F13" s="106">
        <f>IF(OR(D13="-",IF(E13="-",0,E13)&gt;=IF(D13="-",0,D13)),"-",IF(D13="-",0,D13)-IF(E13="-",0,E13))</f>
        <v>125478169.64</v>
      </c>
    </row>
    <row r="14" spans="1:6" ht="18" x14ac:dyDescent="0.25">
      <c r="A14" s="48" t="s">
        <v>34</v>
      </c>
      <c r="B14" s="49"/>
      <c r="C14" s="107"/>
      <c r="D14" s="108"/>
      <c r="E14" s="109"/>
      <c r="F14" s="110"/>
    </row>
    <row r="15" spans="1:6" ht="24.6" customHeight="1" x14ac:dyDescent="0.25">
      <c r="A15" s="25" t="s">
        <v>14</v>
      </c>
      <c r="B15" s="50" t="s">
        <v>218</v>
      </c>
      <c r="C15" s="111" t="s">
        <v>220</v>
      </c>
      <c r="D15" s="112">
        <v>174888900</v>
      </c>
      <c r="E15" s="113">
        <v>49410730.359999999</v>
      </c>
      <c r="F15" s="114">
        <f t="shared" ref="F15:F78" si="0">IF(OR(D15="-",IF(E15="-",0,E15)&gt;=IF(D15="-",0,D15)),"-",IF(D15="-",0,D15)-IF(E15="-",0,E15))</f>
        <v>125478169.64</v>
      </c>
    </row>
    <row r="16" spans="1:6" ht="18" x14ac:dyDescent="0.25">
      <c r="A16" s="44" t="s">
        <v>221</v>
      </c>
      <c r="B16" s="45" t="s">
        <v>218</v>
      </c>
      <c r="C16" s="103" t="s">
        <v>222</v>
      </c>
      <c r="D16" s="104">
        <v>9730400</v>
      </c>
      <c r="E16" s="105">
        <v>4751698.4000000004</v>
      </c>
      <c r="F16" s="106">
        <f t="shared" si="0"/>
        <v>4978701.5999999996</v>
      </c>
    </row>
    <row r="17" spans="1:6" ht="49.15" customHeight="1" x14ac:dyDescent="0.25">
      <c r="A17" s="44" t="s">
        <v>223</v>
      </c>
      <c r="B17" s="45" t="s">
        <v>218</v>
      </c>
      <c r="C17" s="103" t="s">
        <v>224</v>
      </c>
      <c r="D17" s="104">
        <v>8190000</v>
      </c>
      <c r="E17" s="105">
        <v>3701285.92</v>
      </c>
      <c r="F17" s="106">
        <f t="shared" si="0"/>
        <v>4488714.08</v>
      </c>
    </row>
    <row r="18" spans="1:6" ht="49.15" customHeight="1" x14ac:dyDescent="0.25">
      <c r="A18" s="25" t="s">
        <v>223</v>
      </c>
      <c r="B18" s="50" t="s">
        <v>218</v>
      </c>
      <c r="C18" s="111" t="s">
        <v>225</v>
      </c>
      <c r="D18" s="112">
        <v>5400</v>
      </c>
      <c r="E18" s="113">
        <v>5320</v>
      </c>
      <c r="F18" s="114">
        <f t="shared" si="0"/>
        <v>80</v>
      </c>
    </row>
    <row r="19" spans="1:6" ht="61.5" customHeight="1" x14ac:dyDescent="0.25">
      <c r="A19" s="25" t="s">
        <v>226</v>
      </c>
      <c r="B19" s="50" t="s">
        <v>218</v>
      </c>
      <c r="C19" s="111" t="s">
        <v>227</v>
      </c>
      <c r="D19" s="112">
        <v>5400</v>
      </c>
      <c r="E19" s="113">
        <v>5320</v>
      </c>
      <c r="F19" s="114">
        <f t="shared" si="0"/>
        <v>80</v>
      </c>
    </row>
    <row r="20" spans="1:6" ht="86.1" customHeight="1" x14ac:dyDescent="0.25">
      <c r="A20" s="52" t="s">
        <v>228</v>
      </c>
      <c r="B20" s="50" t="s">
        <v>218</v>
      </c>
      <c r="C20" s="111" t="s">
        <v>229</v>
      </c>
      <c r="D20" s="112">
        <v>5400</v>
      </c>
      <c r="E20" s="113">
        <v>5320</v>
      </c>
      <c r="F20" s="114">
        <f t="shared" si="0"/>
        <v>80</v>
      </c>
    </row>
    <row r="21" spans="1:6" ht="24.6" customHeight="1" x14ac:dyDescent="0.25">
      <c r="A21" s="25" t="s">
        <v>230</v>
      </c>
      <c r="B21" s="50" t="s">
        <v>218</v>
      </c>
      <c r="C21" s="111" t="s">
        <v>231</v>
      </c>
      <c r="D21" s="112">
        <v>5400</v>
      </c>
      <c r="E21" s="113">
        <v>5320</v>
      </c>
      <c r="F21" s="114">
        <f t="shared" si="0"/>
        <v>80</v>
      </c>
    </row>
    <row r="22" spans="1:6" ht="36.950000000000003" customHeight="1" x14ac:dyDescent="0.25">
      <c r="A22" s="25" t="s">
        <v>232</v>
      </c>
      <c r="B22" s="50" t="s">
        <v>218</v>
      </c>
      <c r="C22" s="111" t="s">
        <v>233</v>
      </c>
      <c r="D22" s="112">
        <v>5400</v>
      </c>
      <c r="E22" s="113">
        <v>5320</v>
      </c>
      <c r="F22" s="114">
        <f t="shared" si="0"/>
        <v>80</v>
      </c>
    </row>
    <row r="23" spans="1:6" ht="18" x14ac:dyDescent="0.25">
      <c r="A23" s="25" t="s">
        <v>234</v>
      </c>
      <c r="B23" s="50" t="s">
        <v>218</v>
      </c>
      <c r="C23" s="111" t="s">
        <v>235</v>
      </c>
      <c r="D23" s="112">
        <v>5400</v>
      </c>
      <c r="E23" s="113">
        <v>5320</v>
      </c>
      <c r="F23" s="114">
        <f t="shared" si="0"/>
        <v>80</v>
      </c>
    </row>
    <row r="24" spans="1:6" ht="49.15" customHeight="1" x14ac:dyDescent="0.25">
      <c r="A24" s="25" t="s">
        <v>223</v>
      </c>
      <c r="B24" s="50" t="s">
        <v>218</v>
      </c>
      <c r="C24" s="111" t="s">
        <v>236</v>
      </c>
      <c r="D24" s="112">
        <v>450700</v>
      </c>
      <c r="E24" s="113">
        <v>277252.18</v>
      </c>
      <c r="F24" s="114">
        <f t="shared" si="0"/>
        <v>173447.82</v>
      </c>
    </row>
    <row r="25" spans="1:6" ht="61.5" customHeight="1" x14ac:dyDescent="0.25">
      <c r="A25" s="25" t="s">
        <v>237</v>
      </c>
      <c r="B25" s="50" t="s">
        <v>218</v>
      </c>
      <c r="C25" s="111" t="s">
        <v>238</v>
      </c>
      <c r="D25" s="112">
        <v>450700</v>
      </c>
      <c r="E25" s="113">
        <v>277252.18</v>
      </c>
      <c r="F25" s="114">
        <f t="shared" si="0"/>
        <v>173447.82</v>
      </c>
    </row>
    <row r="26" spans="1:6" ht="86.1" customHeight="1" x14ac:dyDescent="0.25">
      <c r="A26" s="52" t="s">
        <v>239</v>
      </c>
      <c r="B26" s="50" t="s">
        <v>218</v>
      </c>
      <c r="C26" s="111" t="s">
        <v>240</v>
      </c>
      <c r="D26" s="112">
        <v>48300</v>
      </c>
      <c r="E26" s="113" t="s">
        <v>45</v>
      </c>
      <c r="F26" s="114">
        <f t="shared" si="0"/>
        <v>48300</v>
      </c>
    </row>
    <row r="27" spans="1:6" ht="24.6" customHeight="1" x14ac:dyDescent="0.25">
      <c r="A27" s="25" t="s">
        <v>230</v>
      </c>
      <c r="B27" s="50" t="s">
        <v>218</v>
      </c>
      <c r="C27" s="111" t="s">
        <v>241</v>
      </c>
      <c r="D27" s="112">
        <v>48300</v>
      </c>
      <c r="E27" s="113" t="s">
        <v>45</v>
      </c>
      <c r="F27" s="114">
        <f t="shared" si="0"/>
        <v>48300</v>
      </c>
    </row>
    <row r="28" spans="1:6" ht="36.950000000000003" customHeight="1" x14ac:dyDescent="0.25">
      <c r="A28" s="25" t="s">
        <v>232</v>
      </c>
      <c r="B28" s="50" t="s">
        <v>218</v>
      </c>
      <c r="C28" s="111" t="s">
        <v>242</v>
      </c>
      <c r="D28" s="112">
        <v>48300</v>
      </c>
      <c r="E28" s="113" t="s">
        <v>45</v>
      </c>
      <c r="F28" s="114">
        <f t="shared" si="0"/>
        <v>48300</v>
      </c>
    </row>
    <row r="29" spans="1:6" ht="18" x14ac:dyDescent="0.25">
      <c r="A29" s="25" t="s">
        <v>234</v>
      </c>
      <c r="B29" s="50" t="s">
        <v>218</v>
      </c>
      <c r="C29" s="111" t="s">
        <v>243</v>
      </c>
      <c r="D29" s="112">
        <v>48300</v>
      </c>
      <c r="E29" s="113" t="s">
        <v>45</v>
      </c>
      <c r="F29" s="114">
        <f t="shared" si="0"/>
        <v>48300</v>
      </c>
    </row>
    <row r="30" spans="1:6" ht="98.45" customHeight="1" x14ac:dyDescent="0.25">
      <c r="A30" s="52" t="s">
        <v>244</v>
      </c>
      <c r="B30" s="50" t="s">
        <v>218</v>
      </c>
      <c r="C30" s="111" t="s">
        <v>245</v>
      </c>
      <c r="D30" s="112">
        <v>402400</v>
      </c>
      <c r="E30" s="113">
        <v>277252.18</v>
      </c>
      <c r="F30" s="114">
        <f t="shared" si="0"/>
        <v>125147.82</v>
      </c>
    </row>
    <row r="31" spans="1:6" ht="24.6" customHeight="1" x14ac:dyDescent="0.25">
      <c r="A31" s="25" t="s">
        <v>230</v>
      </c>
      <c r="B31" s="50" t="s">
        <v>218</v>
      </c>
      <c r="C31" s="111" t="s">
        <v>246</v>
      </c>
      <c r="D31" s="112">
        <v>402400</v>
      </c>
      <c r="E31" s="113">
        <v>277252.18</v>
      </c>
      <c r="F31" s="114">
        <f t="shared" si="0"/>
        <v>125147.82</v>
      </c>
    </row>
    <row r="32" spans="1:6" ht="36.950000000000003" customHeight="1" x14ac:dyDescent="0.25">
      <c r="A32" s="25" t="s">
        <v>232</v>
      </c>
      <c r="B32" s="50" t="s">
        <v>218</v>
      </c>
      <c r="C32" s="111" t="s">
        <v>247</v>
      </c>
      <c r="D32" s="112">
        <v>402400</v>
      </c>
      <c r="E32" s="113">
        <v>277252.18</v>
      </c>
      <c r="F32" s="114">
        <f t="shared" si="0"/>
        <v>125147.82</v>
      </c>
    </row>
    <row r="33" spans="1:6" ht="18" x14ac:dyDescent="0.25">
      <c r="A33" s="25" t="s">
        <v>234</v>
      </c>
      <c r="B33" s="50" t="s">
        <v>218</v>
      </c>
      <c r="C33" s="111" t="s">
        <v>248</v>
      </c>
      <c r="D33" s="112">
        <v>402400</v>
      </c>
      <c r="E33" s="113">
        <v>277252.18</v>
      </c>
      <c r="F33" s="114">
        <f t="shared" si="0"/>
        <v>125147.82</v>
      </c>
    </row>
    <row r="34" spans="1:6" ht="49.15" customHeight="1" x14ac:dyDescent="0.25">
      <c r="A34" s="25" t="s">
        <v>223</v>
      </c>
      <c r="B34" s="50" t="s">
        <v>218</v>
      </c>
      <c r="C34" s="111" t="s">
        <v>249</v>
      </c>
      <c r="D34" s="112">
        <v>7731300</v>
      </c>
      <c r="E34" s="113">
        <v>3416269.09</v>
      </c>
      <c r="F34" s="114">
        <f t="shared" si="0"/>
        <v>4315030.91</v>
      </c>
    </row>
    <row r="35" spans="1:6" ht="61.5" customHeight="1" x14ac:dyDescent="0.25">
      <c r="A35" s="25" t="s">
        <v>250</v>
      </c>
      <c r="B35" s="50" t="s">
        <v>218</v>
      </c>
      <c r="C35" s="111" t="s">
        <v>251</v>
      </c>
      <c r="D35" s="112">
        <v>7731300</v>
      </c>
      <c r="E35" s="113">
        <v>3416269.09</v>
      </c>
      <c r="F35" s="114">
        <f t="shared" si="0"/>
        <v>4315030.91</v>
      </c>
    </row>
    <row r="36" spans="1:6" ht="86.1" customHeight="1" x14ac:dyDescent="0.25">
      <c r="A36" s="52" t="s">
        <v>252</v>
      </c>
      <c r="B36" s="50" t="s">
        <v>218</v>
      </c>
      <c r="C36" s="111" t="s">
        <v>253</v>
      </c>
      <c r="D36" s="112">
        <v>6715700</v>
      </c>
      <c r="E36" s="113">
        <v>2907496.6</v>
      </c>
      <c r="F36" s="114">
        <f t="shared" si="0"/>
        <v>3808203.4</v>
      </c>
    </row>
    <row r="37" spans="1:6" ht="61.5" customHeight="1" x14ac:dyDescent="0.25">
      <c r="A37" s="25" t="s">
        <v>254</v>
      </c>
      <c r="B37" s="50" t="s">
        <v>218</v>
      </c>
      <c r="C37" s="111" t="s">
        <v>255</v>
      </c>
      <c r="D37" s="112">
        <v>6715700</v>
      </c>
      <c r="E37" s="113">
        <v>2907496.6</v>
      </c>
      <c r="F37" s="114">
        <f t="shared" si="0"/>
        <v>3808203.4</v>
      </c>
    </row>
    <row r="38" spans="1:6" ht="24.6" customHeight="1" x14ac:dyDescent="0.25">
      <c r="A38" s="25" t="s">
        <v>256</v>
      </c>
      <c r="B38" s="50" t="s">
        <v>218</v>
      </c>
      <c r="C38" s="111" t="s">
        <v>257</v>
      </c>
      <c r="D38" s="112">
        <v>6715700</v>
      </c>
      <c r="E38" s="113">
        <v>2907496.6</v>
      </c>
      <c r="F38" s="114">
        <f t="shared" si="0"/>
        <v>3808203.4</v>
      </c>
    </row>
    <row r="39" spans="1:6" ht="24.6" customHeight="1" x14ac:dyDescent="0.25">
      <c r="A39" s="25" t="s">
        <v>258</v>
      </c>
      <c r="B39" s="50" t="s">
        <v>218</v>
      </c>
      <c r="C39" s="111" t="s">
        <v>259</v>
      </c>
      <c r="D39" s="112">
        <v>4828600</v>
      </c>
      <c r="E39" s="113">
        <v>2204860.9300000002</v>
      </c>
      <c r="F39" s="114">
        <f t="shared" si="0"/>
        <v>2623739.0699999998</v>
      </c>
    </row>
    <row r="40" spans="1:6" ht="36.950000000000003" customHeight="1" x14ac:dyDescent="0.25">
      <c r="A40" s="25" t="s">
        <v>260</v>
      </c>
      <c r="B40" s="50" t="s">
        <v>218</v>
      </c>
      <c r="C40" s="111" t="s">
        <v>261</v>
      </c>
      <c r="D40" s="112">
        <v>428900</v>
      </c>
      <c r="E40" s="113">
        <v>107029.2</v>
      </c>
      <c r="F40" s="114">
        <f t="shared" si="0"/>
        <v>321870.8</v>
      </c>
    </row>
    <row r="41" spans="1:6" ht="49.15" customHeight="1" x14ac:dyDescent="0.25">
      <c r="A41" s="25" t="s">
        <v>262</v>
      </c>
      <c r="B41" s="50" t="s">
        <v>218</v>
      </c>
      <c r="C41" s="111" t="s">
        <v>263</v>
      </c>
      <c r="D41" s="112">
        <v>1458200</v>
      </c>
      <c r="E41" s="113">
        <v>595606.47</v>
      </c>
      <c r="F41" s="114">
        <f t="shared" si="0"/>
        <v>862593.53</v>
      </c>
    </row>
    <row r="42" spans="1:6" ht="86.1" customHeight="1" x14ac:dyDescent="0.25">
      <c r="A42" s="52" t="s">
        <v>264</v>
      </c>
      <c r="B42" s="50" t="s">
        <v>218</v>
      </c>
      <c r="C42" s="111" t="s">
        <v>265</v>
      </c>
      <c r="D42" s="112">
        <v>672800</v>
      </c>
      <c r="E42" s="113">
        <v>349372.49</v>
      </c>
      <c r="F42" s="114">
        <f t="shared" si="0"/>
        <v>323427.51</v>
      </c>
    </row>
    <row r="43" spans="1:6" ht="61.5" customHeight="1" x14ac:dyDescent="0.25">
      <c r="A43" s="25" t="s">
        <v>254</v>
      </c>
      <c r="B43" s="50" t="s">
        <v>218</v>
      </c>
      <c r="C43" s="111" t="s">
        <v>266</v>
      </c>
      <c r="D43" s="112">
        <v>17300</v>
      </c>
      <c r="E43" s="113">
        <v>1120</v>
      </c>
      <c r="F43" s="114">
        <f t="shared" si="0"/>
        <v>16180</v>
      </c>
    </row>
    <row r="44" spans="1:6" ht="24.6" customHeight="1" x14ac:dyDescent="0.25">
      <c r="A44" s="25" t="s">
        <v>256</v>
      </c>
      <c r="B44" s="50" t="s">
        <v>218</v>
      </c>
      <c r="C44" s="111" t="s">
        <v>267</v>
      </c>
      <c r="D44" s="112">
        <v>17300</v>
      </c>
      <c r="E44" s="113">
        <v>1120</v>
      </c>
      <c r="F44" s="114">
        <f t="shared" si="0"/>
        <v>16180</v>
      </c>
    </row>
    <row r="45" spans="1:6" ht="36.950000000000003" customHeight="1" x14ac:dyDescent="0.25">
      <c r="A45" s="25" t="s">
        <v>260</v>
      </c>
      <c r="B45" s="50" t="s">
        <v>218</v>
      </c>
      <c r="C45" s="111" t="s">
        <v>268</v>
      </c>
      <c r="D45" s="112">
        <v>17300</v>
      </c>
      <c r="E45" s="113">
        <v>1120</v>
      </c>
      <c r="F45" s="114">
        <f t="shared" si="0"/>
        <v>16180</v>
      </c>
    </row>
    <row r="46" spans="1:6" ht="24.6" customHeight="1" x14ac:dyDescent="0.25">
      <c r="A46" s="25" t="s">
        <v>230</v>
      </c>
      <c r="B46" s="50" t="s">
        <v>218</v>
      </c>
      <c r="C46" s="111" t="s">
        <v>269</v>
      </c>
      <c r="D46" s="112">
        <v>653100</v>
      </c>
      <c r="E46" s="113">
        <v>347766.99</v>
      </c>
      <c r="F46" s="114">
        <f t="shared" si="0"/>
        <v>305333.01</v>
      </c>
    </row>
    <row r="47" spans="1:6" ht="36.950000000000003" customHeight="1" x14ac:dyDescent="0.25">
      <c r="A47" s="25" t="s">
        <v>232</v>
      </c>
      <c r="B47" s="50" t="s">
        <v>218</v>
      </c>
      <c r="C47" s="111" t="s">
        <v>270</v>
      </c>
      <c r="D47" s="112">
        <v>653100</v>
      </c>
      <c r="E47" s="113">
        <v>347766.99</v>
      </c>
      <c r="F47" s="114">
        <f t="shared" si="0"/>
        <v>305333.01</v>
      </c>
    </row>
    <row r="48" spans="1:6" ht="18" x14ac:dyDescent="0.25">
      <c r="A48" s="25" t="s">
        <v>234</v>
      </c>
      <c r="B48" s="50" t="s">
        <v>218</v>
      </c>
      <c r="C48" s="111" t="s">
        <v>271</v>
      </c>
      <c r="D48" s="112">
        <v>391100</v>
      </c>
      <c r="E48" s="113">
        <v>208591.38</v>
      </c>
      <c r="F48" s="114">
        <f t="shared" si="0"/>
        <v>182508.62</v>
      </c>
    </row>
    <row r="49" spans="1:6" ht="18" x14ac:dyDescent="0.25">
      <c r="A49" s="25" t="s">
        <v>272</v>
      </c>
      <c r="B49" s="50" t="s">
        <v>218</v>
      </c>
      <c r="C49" s="111" t="s">
        <v>273</v>
      </c>
      <c r="D49" s="112">
        <v>262000</v>
      </c>
      <c r="E49" s="113">
        <v>139175.60999999999</v>
      </c>
      <c r="F49" s="114">
        <f t="shared" si="0"/>
        <v>122824.39000000001</v>
      </c>
    </row>
    <row r="50" spans="1:6" ht="18" x14ac:dyDescent="0.25">
      <c r="A50" s="25" t="s">
        <v>274</v>
      </c>
      <c r="B50" s="50" t="s">
        <v>218</v>
      </c>
      <c r="C50" s="111" t="s">
        <v>275</v>
      </c>
      <c r="D50" s="112">
        <v>2400</v>
      </c>
      <c r="E50" s="113">
        <v>485.5</v>
      </c>
      <c r="F50" s="114">
        <f t="shared" si="0"/>
        <v>1914.5</v>
      </c>
    </row>
    <row r="51" spans="1:6" ht="18" x14ac:dyDescent="0.25">
      <c r="A51" s="25" t="s">
        <v>276</v>
      </c>
      <c r="B51" s="50" t="s">
        <v>218</v>
      </c>
      <c r="C51" s="111" t="s">
        <v>277</v>
      </c>
      <c r="D51" s="112">
        <v>2400</v>
      </c>
      <c r="E51" s="113">
        <v>485.5</v>
      </c>
      <c r="F51" s="114">
        <f t="shared" si="0"/>
        <v>1914.5</v>
      </c>
    </row>
    <row r="52" spans="1:6" ht="24.6" customHeight="1" x14ac:dyDescent="0.25">
      <c r="A52" s="25" t="s">
        <v>278</v>
      </c>
      <c r="B52" s="50" t="s">
        <v>218</v>
      </c>
      <c r="C52" s="111" t="s">
        <v>279</v>
      </c>
      <c r="D52" s="112">
        <v>1400</v>
      </c>
      <c r="E52" s="113" t="s">
        <v>45</v>
      </c>
      <c r="F52" s="114">
        <f t="shared" si="0"/>
        <v>1400</v>
      </c>
    </row>
    <row r="53" spans="1:6" ht="18" x14ac:dyDescent="0.25">
      <c r="A53" s="25" t="s">
        <v>280</v>
      </c>
      <c r="B53" s="50" t="s">
        <v>218</v>
      </c>
      <c r="C53" s="111" t="s">
        <v>281</v>
      </c>
      <c r="D53" s="112">
        <v>1000</v>
      </c>
      <c r="E53" s="113">
        <v>485.5</v>
      </c>
      <c r="F53" s="114">
        <f t="shared" si="0"/>
        <v>514.5</v>
      </c>
    </row>
    <row r="54" spans="1:6" ht="86.1" customHeight="1" x14ac:dyDescent="0.25">
      <c r="A54" s="52" t="s">
        <v>282</v>
      </c>
      <c r="B54" s="50" t="s">
        <v>218</v>
      </c>
      <c r="C54" s="111" t="s">
        <v>283</v>
      </c>
      <c r="D54" s="112">
        <v>342800</v>
      </c>
      <c r="E54" s="113">
        <v>159400</v>
      </c>
      <c r="F54" s="114">
        <f t="shared" si="0"/>
        <v>183400</v>
      </c>
    </row>
    <row r="55" spans="1:6" ht="18" x14ac:dyDescent="0.25">
      <c r="A55" s="25" t="s">
        <v>284</v>
      </c>
      <c r="B55" s="50" t="s">
        <v>218</v>
      </c>
      <c r="C55" s="111" t="s">
        <v>285</v>
      </c>
      <c r="D55" s="112">
        <v>342800</v>
      </c>
      <c r="E55" s="113">
        <v>159400</v>
      </c>
      <c r="F55" s="114">
        <f t="shared" si="0"/>
        <v>183400</v>
      </c>
    </row>
    <row r="56" spans="1:6" ht="18" x14ac:dyDescent="0.25">
      <c r="A56" s="25" t="s">
        <v>208</v>
      </c>
      <c r="B56" s="50" t="s">
        <v>218</v>
      </c>
      <c r="C56" s="111" t="s">
        <v>286</v>
      </c>
      <c r="D56" s="112">
        <v>342800</v>
      </c>
      <c r="E56" s="113">
        <v>159400</v>
      </c>
      <c r="F56" s="114">
        <f t="shared" si="0"/>
        <v>183400</v>
      </c>
    </row>
    <row r="57" spans="1:6" ht="49.15" customHeight="1" x14ac:dyDescent="0.25">
      <c r="A57" s="25" t="s">
        <v>223</v>
      </c>
      <c r="B57" s="50" t="s">
        <v>218</v>
      </c>
      <c r="C57" s="111" t="s">
        <v>287</v>
      </c>
      <c r="D57" s="112">
        <v>2600</v>
      </c>
      <c r="E57" s="113">
        <v>2444.65</v>
      </c>
      <c r="F57" s="114">
        <f t="shared" si="0"/>
        <v>155.34999999999991</v>
      </c>
    </row>
    <row r="58" spans="1:6" ht="18" x14ac:dyDescent="0.25">
      <c r="A58" s="25" t="s">
        <v>288</v>
      </c>
      <c r="B58" s="50" t="s">
        <v>218</v>
      </c>
      <c r="C58" s="111" t="s">
        <v>289</v>
      </c>
      <c r="D58" s="112">
        <v>2600</v>
      </c>
      <c r="E58" s="113">
        <v>2444.65</v>
      </c>
      <c r="F58" s="114">
        <f t="shared" si="0"/>
        <v>155.34999999999991</v>
      </c>
    </row>
    <row r="59" spans="1:6" ht="135.19999999999999" customHeight="1" x14ac:dyDescent="0.25">
      <c r="A59" s="52" t="s">
        <v>290</v>
      </c>
      <c r="B59" s="50" t="s">
        <v>218</v>
      </c>
      <c r="C59" s="111" t="s">
        <v>291</v>
      </c>
      <c r="D59" s="112">
        <v>200</v>
      </c>
      <c r="E59" s="113">
        <v>200</v>
      </c>
      <c r="F59" s="114" t="str">
        <f t="shared" si="0"/>
        <v>-</v>
      </c>
    </row>
    <row r="60" spans="1:6" ht="24.6" customHeight="1" x14ac:dyDescent="0.25">
      <c r="A60" s="25" t="s">
        <v>230</v>
      </c>
      <c r="B60" s="50" t="s">
        <v>218</v>
      </c>
      <c r="C60" s="111" t="s">
        <v>292</v>
      </c>
      <c r="D60" s="112">
        <v>200</v>
      </c>
      <c r="E60" s="113">
        <v>200</v>
      </c>
      <c r="F60" s="114" t="str">
        <f t="shared" si="0"/>
        <v>-</v>
      </c>
    </row>
    <row r="61" spans="1:6" ht="36.950000000000003" customHeight="1" x14ac:dyDescent="0.25">
      <c r="A61" s="25" t="s">
        <v>232</v>
      </c>
      <c r="B61" s="50" t="s">
        <v>218</v>
      </c>
      <c r="C61" s="111" t="s">
        <v>293</v>
      </c>
      <c r="D61" s="112">
        <v>200</v>
      </c>
      <c r="E61" s="113">
        <v>200</v>
      </c>
      <c r="F61" s="114" t="str">
        <f t="shared" si="0"/>
        <v>-</v>
      </c>
    </row>
    <row r="62" spans="1:6" ht="18" x14ac:dyDescent="0.25">
      <c r="A62" s="25" t="s">
        <v>234</v>
      </c>
      <c r="B62" s="50" t="s">
        <v>218</v>
      </c>
      <c r="C62" s="111" t="s">
        <v>294</v>
      </c>
      <c r="D62" s="112">
        <v>200</v>
      </c>
      <c r="E62" s="113">
        <v>200</v>
      </c>
      <c r="F62" s="114" t="str">
        <f t="shared" si="0"/>
        <v>-</v>
      </c>
    </row>
    <row r="63" spans="1:6" ht="18" x14ac:dyDescent="0.25">
      <c r="A63" s="25" t="s">
        <v>295</v>
      </c>
      <c r="B63" s="50" t="s">
        <v>218</v>
      </c>
      <c r="C63" s="111" t="s">
        <v>296</v>
      </c>
      <c r="D63" s="112">
        <v>2400</v>
      </c>
      <c r="E63" s="113">
        <v>2244.65</v>
      </c>
      <c r="F63" s="114">
        <f t="shared" si="0"/>
        <v>155.34999999999991</v>
      </c>
    </row>
    <row r="64" spans="1:6" ht="61.5" customHeight="1" x14ac:dyDescent="0.25">
      <c r="A64" s="25" t="s">
        <v>254</v>
      </c>
      <c r="B64" s="50" t="s">
        <v>218</v>
      </c>
      <c r="C64" s="111" t="s">
        <v>297</v>
      </c>
      <c r="D64" s="112">
        <v>2400</v>
      </c>
      <c r="E64" s="113">
        <v>2244.65</v>
      </c>
      <c r="F64" s="114">
        <f t="shared" si="0"/>
        <v>155.34999999999991</v>
      </c>
    </row>
    <row r="65" spans="1:6" ht="24.6" customHeight="1" x14ac:dyDescent="0.25">
      <c r="A65" s="25" t="s">
        <v>256</v>
      </c>
      <c r="B65" s="50" t="s">
        <v>218</v>
      </c>
      <c r="C65" s="111" t="s">
        <v>298</v>
      </c>
      <c r="D65" s="112">
        <v>2400</v>
      </c>
      <c r="E65" s="113">
        <v>2244.65</v>
      </c>
      <c r="F65" s="114">
        <f t="shared" si="0"/>
        <v>155.34999999999991</v>
      </c>
    </row>
    <row r="66" spans="1:6" ht="24.6" customHeight="1" x14ac:dyDescent="0.25">
      <c r="A66" s="25" t="s">
        <v>258</v>
      </c>
      <c r="B66" s="50" t="s">
        <v>218</v>
      </c>
      <c r="C66" s="111" t="s">
        <v>299</v>
      </c>
      <c r="D66" s="112">
        <v>1800</v>
      </c>
      <c r="E66" s="113">
        <v>1724</v>
      </c>
      <c r="F66" s="114">
        <f t="shared" si="0"/>
        <v>76</v>
      </c>
    </row>
    <row r="67" spans="1:6" ht="49.15" customHeight="1" x14ac:dyDescent="0.25">
      <c r="A67" s="25" t="s">
        <v>262</v>
      </c>
      <c r="B67" s="50" t="s">
        <v>218</v>
      </c>
      <c r="C67" s="111" t="s">
        <v>300</v>
      </c>
      <c r="D67" s="112">
        <v>600</v>
      </c>
      <c r="E67" s="113">
        <v>520.65</v>
      </c>
      <c r="F67" s="114">
        <f t="shared" si="0"/>
        <v>79.350000000000023</v>
      </c>
    </row>
    <row r="68" spans="1:6" ht="36.950000000000003" customHeight="1" x14ac:dyDescent="0.25">
      <c r="A68" s="44" t="s">
        <v>301</v>
      </c>
      <c r="B68" s="45" t="s">
        <v>218</v>
      </c>
      <c r="C68" s="103" t="s">
        <v>302</v>
      </c>
      <c r="D68" s="104">
        <v>40900</v>
      </c>
      <c r="E68" s="105">
        <v>20500</v>
      </c>
      <c r="F68" s="106">
        <f t="shared" si="0"/>
        <v>20400</v>
      </c>
    </row>
    <row r="69" spans="1:6" ht="36.950000000000003" customHeight="1" x14ac:dyDescent="0.25">
      <c r="A69" s="25" t="s">
        <v>301</v>
      </c>
      <c r="B69" s="50" t="s">
        <v>218</v>
      </c>
      <c r="C69" s="111" t="s">
        <v>303</v>
      </c>
      <c r="D69" s="112">
        <v>40900</v>
      </c>
      <c r="E69" s="113">
        <v>20500</v>
      </c>
      <c r="F69" s="114">
        <f t="shared" si="0"/>
        <v>20400</v>
      </c>
    </row>
    <row r="70" spans="1:6" ht="18" x14ac:dyDescent="0.25">
      <c r="A70" s="25" t="s">
        <v>288</v>
      </c>
      <c r="B70" s="50" t="s">
        <v>218</v>
      </c>
      <c r="C70" s="111" t="s">
        <v>304</v>
      </c>
      <c r="D70" s="112">
        <v>40900</v>
      </c>
      <c r="E70" s="113">
        <v>20500</v>
      </c>
      <c r="F70" s="114">
        <f t="shared" si="0"/>
        <v>20400</v>
      </c>
    </row>
    <row r="71" spans="1:6" ht="86.1" customHeight="1" x14ac:dyDescent="0.25">
      <c r="A71" s="25" t="s">
        <v>305</v>
      </c>
      <c r="B71" s="50" t="s">
        <v>218</v>
      </c>
      <c r="C71" s="111" t="s">
        <v>306</v>
      </c>
      <c r="D71" s="112">
        <v>40900</v>
      </c>
      <c r="E71" s="113">
        <v>20500</v>
      </c>
      <c r="F71" s="114">
        <f t="shared" si="0"/>
        <v>20400</v>
      </c>
    </row>
    <row r="72" spans="1:6" ht="18" x14ac:dyDescent="0.25">
      <c r="A72" s="25" t="s">
        <v>284</v>
      </c>
      <c r="B72" s="50" t="s">
        <v>218</v>
      </c>
      <c r="C72" s="111" t="s">
        <v>307</v>
      </c>
      <c r="D72" s="112">
        <v>40900</v>
      </c>
      <c r="E72" s="113">
        <v>20500</v>
      </c>
      <c r="F72" s="114">
        <f t="shared" si="0"/>
        <v>20400</v>
      </c>
    </row>
    <row r="73" spans="1:6" ht="18" x14ac:dyDescent="0.25">
      <c r="A73" s="25" t="s">
        <v>208</v>
      </c>
      <c r="B73" s="50" t="s">
        <v>218</v>
      </c>
      <c r="C73" s="111" t="s">
        <v>308</v>
      </c>
      <c r="D73" s="112">
        <v>40900</v>
      </c>
      <c r="E73" s="113">
        <v>20500</v>
      </c>
      <c r="F73" s="114">
        <f t="shared" si="0"/>
        <v>20400</v>
      </c>
    </row>
    <row r="74" spans="1:6" ht="24.6" customHeight="1" x14ac:dyDescent="0.25">
      <c r="A74" s="44" t="s">
        <v>309</v>
      </c>
      <c r="B74" s="45" t="s">
        <v>218</v>
      </c>
      <c r="C74" s="103" t="s">
        <v>310</v>
      </c>
      <c r="D74" s="104">
        <v>701300</v>
      </c>
      <c r="E74" s="105">
        <v>701300</v>
      </c>
      <c r="F74" s="106" t="str">
        <f t="shared" si="0"/>
        <v>-</v>
      </c>
    </row>
    <row r="75" spans="1:6" ht="18" x14ac:dyDescent="0.25">
      <c r="A75" s="25" t="s">
        <v>309</v>
      </c>
      <c r="B75" s="50" t="s">
        <v>218</v>
      </c>
      <c r="C75" s="111" t="s">
        <v>311</v>
      </c>
      <c r="D75" s="112">
        <v>701300</v>
      </c>
      <c r="E75" s="113">
        <v>701300</v>
      </c>
      <c r="F75" s="114" t="str">
        <f t="shared" si="0"/>
        <v>-</v>
      </c>
    </row>
    <row r="76" spans="1:6" ht="18" x14ac:dyDescent="0.25">
      <c r="A76" s="25" t="s">
        <v>288</v>
      </c>
      <c r="B76" s="50" t="s">
        <v>218</v>
      </c>
      <c r="C76" s="111" t="s">
        <v>312</v>
      </c>
      <c r="D76" s="112">
        <v>701300</v>
      </c>
      <c r="E76" s="113">
        <v>701300</v>
      </c>
      <c r="F76" s="114" t="str">
        <f t="shared" si="0"/>
        <v>-</v>
      </c>
    </row>
    <row r="77" spans="1:6" ht="18" x14ac:dyDescent="0.25">
      <c r="A77" s="25" t="s">
        <v>313</v>
      </c>
      <c r="B77" s="50" t="s">
        <v>218</v>
      </c>
      <c r="C77" s="111" t="s">
        <v>314</v>
      </c>
      <c r="D77" s="112">
        <v>701300</v>
      </c>
      <c r="E77" s="113">
        <v>701300</v>
      </c>
      <c r="F77" s="114" t="str">
        <f t="shared" si="0"/>
        <v>-</v>
      </c>
    </row>
    <row r="78" spans="1:6" ht="18" x14ac:dyDescent="0.25">
      <c r="A78" s="25" t="s">
        <v>274</v>
      </c>
      <c r="B78" s="50" t="s">
        <v>218</v>
      </c>
      <c r="C78" s="111" t="s">
        <v>315</v>
      </c>
      <c r="D78" s="112">
        <v>701300</v>
      </c>
      <c r="E78" s="113">
        <v>701300</v>
      </c>
      <c r="F78" s="114" t="str">
        <f t="shared" si="0"/>
        <v>-</v>
      </c>
    </row>
    <row r="79" spans="1:6" ht="18" x14ac:dyDescent="0.25">
      <c r="A79" s="25" t="s">
        <v>316</v>
      </c>
      <c r="B79" s="50" t="s">
        <v>218</v>
      </c>
      <c r="C79" s="111" t="s">
        <v>317</v>
      </c>
      <c r="D79" s="112">
        <v>701300</v>
      </c>
      <c r="E79" s="113">
        <v>701300</v>
      </c>
      <c r="F79" s="114" t="str">
        <f t="shared" ref="F79:F142" si="1">IF(OR(D79="-",IF(E79="-",0,E79)&gt;=IF(D79="-",0,D79)),"-",IF(D79="-",0,D79)-IF(E79="-",0,E79))</f>
        <v>-</v>
      </c>
    </row>
    <row r="80" spans="1:6" ht="18" x14ac:dyDescent="0.25">
      <c r="A80" s="44" t="s">
        <v>318</v>
      </c>
      <c r="B80" s="45" t="s">
        <v>218</v>
      </c>
      <c r="C80" s="103" t="s">
        <v>319</v>
      </c>
      <c r="D80" s="104">
        <v>50000</v>
      </c>
      <c r="E80" s="105" t="s">
        <v>45</v>
      </c>
      <c r="F80" s="106">
        <f t="shared" si="1"/>
        <v>50000</v>
      </c>
    </row>
    <row r="81" spans="1:6" ht="18" x14ac:dyDescent="0.25">
      <c r="A81" s="25" t="s">
        <v>318</v>
      </c>
      <c r="B81" s="50" t="s">
        <v>218</v>
      </c>
      <c r="C81" s="111" t="s">
        <v>320</v>
      </c>
      <c r="D81" s="112">
        <v>50000</v>
      </c>
      <c r="E81" s="113" t="s">
        <v>45</v>
      </c>
      <c r="F81" s="114">
        <f t="shared" si="1"/>
        <v>50000</v>
      </c>
    </row>
    <row r="82" spans="1:6" ht="18" x14ac:dyDescent="0.25">
      <c r="A82" s="25" t="s">
        <v>288</v>
      </c>
      <c r="B82" s="50" t="s">
        <v>218</v>
      </c>
      <c r="C82" s="111" t="s">
        <v>321</v>
      </c>
      <c r="D82" s="112">
        <v>50000</v>
      </c>
      <c r="E82" s="113" t="s">
        <v>45</v>
      </c>
      <c r="F82" s="114">
        <f t="shared" si="1"/>
        <v>50000</v>
      </c>
    </row>
    <row r="83" spans="1:6" ht="24.6" customHeight="1" x14ac:dyDescent="0.25">
      <c r="A83" s="25" t="s">
        <v>322</v>
      </c>
      <c r="B83" s="50" t="s">
        <v>218</v>
      </c>
      <c r="C83" s="111" t="s">
        <v>323</v>
      </c>
      <c r="D83" s="112">
        <v>50000</v>
      </c>
      <c r="E83" s="113" t="s">
        <v>45</v>
      </c>
      <c r="F83" s="114">
        <f t="shared" si="1"/>
        <v>50000</v>
      </c>
    </row>
    <row r="84" spans="1:6" ht="18" x14ac:dyDescent="0.25">
      <c r="A84" s="25" t="s">
        <v>274</v>
      </c>
      <c r="B84" s="50" t="s">
        <v>218</v>
      </c>
      <c r="C84" s="111" t="s">
        <v>324</v>
      </c>
      <c r="D84" s="112">
        <v>50000</v>
      </c>
      <c r="E84" s="113" t="s">
        <v>45</v>
      </c>
      <c r="F84" s="114">
        <f t="shared" si="1"/>
        <v>50000</v>
      </c>
    </row>
    <row r="85" spans="1:6" ht="18" x14ac:dyDescent="0.25">
      <c r="A85" s="25" t="s">
        <v>325</v>
      </c>
      <c r="B85" s="50" t="s">
        <v>218</v>
      </c>
      <c r="C85" s="111" t="s">
        <v>326</v>
      </c>
      <c r="D85" s="112">
        <v>50000</v>
      </c>
      <c r="E85" s="113" t="s">
        <v>45</v>
      </c>
      <c r="F85" s="114">
        <f t="shared" si="1"/>
        <v>50000</v>
      </c>
    </row>
    <row r="86" spans="1:6" ht="18" x14ac:dyDescent="0.25">
      <c r="A86" s="44" t="s">
        <v>327</v>
      </c>
      <c r="B86" s="45" t="s">
        <v>218</v>
      </c>
      <c r="C86" s="103" t="s">
        <v>328</v>
      </c>
      <c r="D86" s="104">
        <v>748200</v>
      </c>
      <c r="E86" s="105">
        <v>328612.47999999998</v>
      </c>
      <c r="F86" s="106">
        <f t="shared" si="1"/>
        <v>419587.52</v>
      </c>
    </row>
    <row r="87" spans="1:6" ht="18" x14ac:dyDescent="0.25">
      <c r="A87" s="25" t="s">
        <v>327</v>
      </c>
      <c r="B87" s="50" t="s">
        <v>218</v>
      </c>
      <c r="C87" s="111" t="s">
        <v>329</v>
      </c>
      <c r="D87" s="112">
        <v>5000</v>
      </c>
      <c r="E87" s="113" t="s">
        <v>45</v>
      </c>
      <c r="F87" s="114">
        <f t="shared" si="1"/>
        <v>5000</v>
      </c>
    </row>
    <row r="88" spans="1:6" ht="61.5" customHeight="1" x14ac:dyDescent="0.25">
      <c r="A88" s="25" t="s">
        <v>330</v>
      </c>
      <c r="B88" s="50" t="s">
        <v>218</v>
      </c>
      <c r="C88" s="111" t="s">
        <v>331</v>
      </c>
      <c r="D88" s="112">
        <v>5000</v>
      </c>
      <c r="E88" s="113" t="s">
        <v>45</v>
      </c>
      <c r="F88" s="114">
        <f t="shared" si="1"/>
        <v>5000</v>
      </c>
    </row>
    <row r="89" spans="1:6" ht="98.45" customHeight="1" x14ac:dyDescent="0.25">
      <c r="A89" s="52" t="s">
        <v>332</v>
      </c>
      <c r="B89" s="50" t="s">
        <v>218</v>
      </c>
      <c r="C89" s="111" t="s">
        <v>333</v>
      </c>
      <c r="D89" s="112">
        <v>5000</v>
      </c>
      <c r="E89" s="113" t="s">
        <v>45</v>
      </c>
      <c r="F89" s="114">
        <f t="shared" si="1"/>
        <v>5000</v>
      </c>
    </row>
    <row r="90" spans="1:6" ht="24.6" customHeight="1" x14ac:dyDescent="0.25">
      <c r="A90" s="25" t="s">
        <v>230</v>
      </c>
      <c r="B90" s="50" t="s">
        <v>218</v>
      </c>
      <c r="C90" s="111" t="s">
        <v>334</v>
      </c>
      <c r="D90" s="112">
        <v>5000</v>
      </c>
      <c r="E90" s="113" t="s">
        <v>45</v>
      </c>
      <c r="F90" s="114">
        <f t="shared" si="1"/>
        <v>5000</v>
      </c>
    </row>
    <row r="91" spans="1:6" ht="36.950000000000003" customHeight="1" x14ac:dyDescent="0.25">
      <c r="A91" s="25" t="s">
        <v>232</v>
      </c>
      <c r="B91" s="50" t="s">
        <v>218</v>
      </c>
      <c r="C91" s="111" t="s">
        <v>335</v>
      </c>
      <c r="D91" s="112">
        <v>5000</v>
      </c>
      <c r="E91" s="113" t="s">
        <v>45</v>
      </c>
      <c r="F91" s="114">
        <f t="shared" si="1"/>
        <v>5000</v>
      </c>
    </row>
    <row r="92" spans="1:6" ht="18" x14ac:dyDescent="0.25">
      <c r="A92" s="25" t="s">
        <v>234</v>
      </c>
      <c r="B92" s="50" t="s">
        <v>218</v>
      </c>
      <c r="C92" s="111" t="s">
        <v>336</v>
      </c>
      <c r="D92" s="112">
        <v>5000</v>
      </c>
      <c r="E92" s="113" t="s">
        <v>45</v>
      </c>
      <c r="F92" s="114">
        <f t="shared" si="1"/>
        <v>5000</v>
      </c>
    </row>
    <row r="93" spans="1:6" ht="18" x14ac:dyDescent="0.25">
      <c r="A93" s="25" t="s">
        <v>327</v>
      </c>
      <c r="B93" s="50" t="s">
        <v>218</v>
      </c>
      <c r="C93" s="111" t="s">
        <v>337</v>
      </c>
      <c r="D93" s="112">
        <v>344800</v>
      </c>
      <c r="E93" s="113">
        <v>231592</v>
      </c>
      <c r="F93" s="114">
        <f t="shared" si="1"/>
        <v>113208</v>
      </c>
    </row>
    <row r="94" spans="1:6" ht="61.5" customHeight="1" x14ac:dyDescent="0.25">
      <c r="A94" s="25" t="s">
        <v>237</v>
      </c>
      <c r="B94" s="50" t="s">
        <v>218</v>
      </c>
      <c r="C94" s="111" t="s">
        <v>338</v>
      </c>
      <c r="D94" s="112">
        <v>344800</v>
      </c>
      <c r="E94" s="113">
        <v>231592</v>
      </c>
      <c r="F94" s="114">
        <f t="shared" si="1"/>
        <v>113208</v>
      </c>
    </row>
    <row r="95" spans="1:6" ht="86.1" customHeight="1" x14ac:dyDescent="0.25">
      <c r="A95" s="52" t="s">
        <v>339</v>
      </c>
      <c r="B95" s="50" t="s">
        <v>218</v>
      </c>
      <c r="C95" s="111" t="s">
        <v>340</v>
      </c>
      <c r="D95" s="112">
        <v>75300</v>
      </c>
      <c r="E95" s="113">
        <v>42533.5</v>
      </c>
      <c r="F95" s="114">
        <f t="shared" si="1"/>
        <v>32766.5</v>
      </c>
    </row>
    <row r="96" spans="1:6" ht="24.6" customHeight="1" x14ac:dyDescent="0.25">
      <c r="A96" s="25" t="s">
        <v>230</v>
      </c>
      <c r="B96" s="50" t="s">
        <v>218</v>
      </c>
      <c r="C96" s="111" t="s">
        <v>341</v>
      </c>
      <c r="D96" s="112">
        <v>75300</v>
      </c>
      <c r="E96" s="113">
        <v>42533.5</v>
      </c>
      <c r="F96" s="114">
        <f t="shared" si="1"/>
        <v>32766.5</v>
      </c>
    </row>
    <row r="97" spans="1:6" ht="36.950000000000003" customHeight="1" x14ac:dyDescent="0.25">
      <c r="A97" s="25" t="s">
        <v>232</v>
      </c>
      <c r="B97" s="50" t="s">
        <v>218</v>
      </c>
      <c r="C97" s="111" t="s">
        <v>342</v>
      </c>
      <c r="D97" s="112">
        <v>75300</v>
      </c>
      <c r="E97" s="113">
        <v>42533.5</v>
      </c>
      <c r="F97" s="114">
        <f t="shared" si="1"/>
        <v>32766.5</v>
      </c>
    </row>
    <row r="98" spans="1:6" ht="18" x14ac:dyDescent="0.25">
      <c r="A98" s="25" t="s">
        <v>234</v>
      </c>
      <c r="B98" s="50" t="s">
        <v>218</v>
      </c>
      <c r="C98" s="111" t="s">
        <v>343</v>
      </c>
      <c r="D98" s="112">
        <v>75300</v>
      </c>
      <c r="E98" s="113">
        <v>42533.5</v>
      </c>
      <c r="F98" s="114">
        <f t="shared" si="1"/>
        <v>32766.5</v>
      </c>
    </row>
    <row r="99" spans="1:6" ht="86.1" customHeight="1" x14ac:dyDescent="0.25">
      <c r="A99" s="52" t="s">
        <v>344</v>
      </c>
      <c r="B99" s="50" t="s">
        <v>218</v>
      </c>
      <c r="C99" s="111" t="s">
        <v>345</v>
      </c>
      <c r="D99" s="112">
        <v>100000</v>
      </c>
      <c r="E99" s="113">
        <v>72367.5</v>
      </c>
      <c r="F99" s="114">
        <f t="shared" si="1"/>
        <v>27632.5</v>
      </c>
    </row>
    <row r="100" spans="1:6" ht="18" x14ac:dyDescent="0.25">
      <c r="A100" s="25" t="s">
        <v>274</v>
      </c>
      <c r="B100" s="50" t="s">
        <v>218</v>
      </c>
      <c r="C100" s="111" t="s">
        <v>346</v>
      </c>
      <c r="D100" s="112">
        <v>100000</v>
      </c>
      <c r="E100" s="113">
        <v>72367.5</v>
      </c>
      <c r="F100" s="114">
        <f t="shared" si="1"/>
        <v>27632.5</v>
      </c>
    </row>
    <row r="101" spans="1:6" ht="18" x14ac:dyDescent="0.25">
      <c r="A101" s="25" t="s">
        <v>276</v>
      </c>
      <c r="B101" s="50" t="s">
        <v>218</v>
      </c>
      <c r="C101" s="111" t="s">
        <v>347</v>
      </c>
      <c r="D101" s="112">
        <v>100000</v>
      </c>
      <c r="E101" s="113">
        <v>72367.5</v>
      </c>
      <c r="F101" s="114">
        <f t="shared" si="1"/>
        <v>27632.5</v>
      </c>
    </row>
    <row r="102" spans="1:6" ht="24.6" customHeight="1" x14ac:dyDescent="0.25">
      <c r="A102" s="25" t="s">
        <v>278</v>
      </c>
      <c r="B102" s="50" t="s">
        <v>218</v>
      </c>
      <c r="C102" s="111" t="s">
        <v>348</v>
      </c>
      <c r="D102" s="112">
        <v>40000</v>
      </c>
      <c r="E102" s="113">
        <v>24320</v>
      </c>
      <c r="F102" s="114">
        <f t="shared" si="1"/>
        <v>15680</v>
      </c>
    </row>
    <row r="103" spans="1:6" ht="18" x14ac:dyDescent="0.25">
      <c r="A103" s="25" t="s">
        <v>280</v>
      </c>
      <c r="B103" s="50" t="s">
        <v>218</v>
      </c>
      <c r="C103" s="111" t="s">
        <v>349</v>
      </c>
      <c r="D103" s="112">
        <v>20000</v>
      </c>
      <c r="E103" s="113">
        <v>8047.5</v>
      </c>
      <c r="F103" s="114">
        <f t="shared" si="1"/>
        <v>11952.5</v>
      </c>
    </row>
    <row r="104" spans="1:6" ht="18" x14ac:dyDescent="0.25">
      <c r="A104" s="25" t="s">
        <v>350</v>
      </c>
      <c r="B104" s="50" t="s">
        <v>218</v>
      </c>
      <c r="C104" s="111" t="s">
        <v>351</v>
      </c>
      <c r="D104" s="112">
        <v>40000</v>
      </c>
      <c r="E104" s="113">
        <v>40000</v>
      </c>
      <c r="F104" s="114" t="str">
        <f t="shared" si="1"/>
        <v>-</v>
      </c>
    </row>
    <row r="105" spans="1:6" ht="98.45" customHeight="1" x14ac:dyDescent="0.25">
      <c r="A105" s="52" t="s">
        <v>352</v>
      </c>
      <c r="B105" s="50" t="s">
        <v>218</v>
      </c>
      <c r="C105" s="111" t="s">
        <v>353</v>
      </c>
      <c r="D105" s="112">
        <v>169500</v>
      </c>
      <c r="E105" s="113">
        <v>116691</v>
      </c>
      <c r="F105" s="114">
        <f t="shared" si="1"/>
        <v>52809</v>
      </c>
    </row>
    <row r="106" spans="1:6" ht="24.6" customHeight="1" x14ac:dyDescent="0.25">
      <c r="A106" s="25" t="s">
        <v>230</v>
      </c>
      <c r="B106" s="50" t="s">
        <v>218</v>
      </c>
      <c r="C106" s="111" t="s">
        <v>354</v>
      </c>
      <c r="D106" s="112">
        <v>169500</v>
      </c>
      <c r="E106" s="113">
        <v>116691</v>
      </c>
      <c r="F106" s="114">
        <f t="shared" si="1"/>
        <v>52809</v>
      </c>
    </row>
    <row r="107" spans="1:6" ht="36.950000000000003" customHeight="1" x14ac:dyDescent="0.25">
      <c r="A107" s="25" t="s">
        <v>232</v>
      </c>
      <c r="B107" s="50" t="s">
        <v>218</v>
      </c>
      <c r="C107" s="111" t="s">
        <v>355</v>
      </c>
      <c r="D107" s="112">
        <v>169500</v>
      </c>
      <c r="E107" s="113">
        <v>116691</v>
      </c>
      <c r="F107" s="114">
        <f t="shared" si="1"/>
        <v>52809</v>
      </c>
    </row>
    <row r="108" spans="1:6" ht="18" x14ac:dyDescent="0.25">
      <c r="A108" s="25" t="s">
        <v>234</v>
      </c>
      <c r="B108" s="50" t="s">
        <v>218</v>
      </c>
      <c r="C108" s="111" t="s">
        <v>356</v>
      </c>
      <c r="D108" s="112">
        <v>169500</v>
      </c>
      <c r="E108" s="113">
        <v>116691</v>
      </c>
      <c r="F108" s="114">
        <f t="shared" si="1"/>
        <v>52809</v>
      </c>
    </row>
    <row r="109" spans="1:6" ht="18" x14ac:dyDescent="0.25">
      <c r="A109" s="25" t="s">
        <v>327</v>
      </c>
      <c r="B109" s="50" t="s">
        <v>218</v>
      </c>
      <c r="C109" s="111" t="s">
        <v>357</v>
      </c>
      <c r="D109" s="112">
        <v>92800</v>
      </c>
      <c r="E109" s="113">
        <v>46200</v>
      </c>
      <c r="F109" s="114">
        <f t="shared" si="1"/>
        <v>46600</v>
      </c>
    </row>
    <row r="110" spans="1:6" ht="61.5" customHeight="1" x14ac:dyDescent="0.25">
      <c r="A110" s="25" t="s">
        <v>250</v>
      </c>
      <c r="B110" s="50" t="s">
        <v>218</v>
      </c>
      <c r="C110" s="111" t="s">
        <v>358</v>
      </c>
      <c r="D110" s="112">
        <v>92800</v>
      </c>
      <c r="E110" s="113">
        <v>46200</v>
      </c>
      <c r="F110" s="114">
        <f t="shared" si="1"/>
        <v>46600</v>
      </c>
    </row>
    <row r="111" spans="1:6" ht="86.1" customHeight="1" x14ac:dyDescent="0.25">
      <c r="A111" s="52" t="s">
        <v>282</v>
      </c>
      <c r="B111" s="50" t="s">
        <v>218</v>
      </c>
      <c r="C111" s="111" t="s">
        <v>359</v>
      </c>
      <c r="D111" s="112">
        <v>92800</v>
      </c>
      <c r="E111" s="113">
        <v>46200</v>
      </c>
      <c r="F111" s="114">
        <f t="shared" si="1"/>
        <v>46600</v>
      </c>
    </row>
    <row r="112" spans="1:6" ht="18" x14ac:dyDescent="0.25">
      <c r="A112" s="25" t="s">
        <v>284</v>
      </c>
      <c r="B112" s="50" t="s">
        <v>218</v>
      </c>
      <c r="C112" s="111" t="s">
        <v>360</v>
      </c>
      <c r="D112" s="112">
        <v>92800</v>
      </c>
      <c r="E112" s="113">
        <v>46200</v>
      </c>
      <c r="F112" s="114">
        <f t="shared" si="1"/>
        <v>46600</v>
      </c>
    </row>
    <row r="113" spans="1:6" ht="18" x14ac:dyDescent="0.25">
      <c r="A113" s="25" t="s">
        <v>208</v>
      </c>
      <c r="B113" s="50" t="s">
        <v>218</v>
      </c>
      <c r="C113" s="111" t="s">
        <v>361</v>
      </c>
      <c r="D113" s="112">
        <v>92800</v>
      </c>
      <c r="E113" s="113">
        <v>46200</v>
      </c>
      <c r="F113" s="114">
        <f t="shared" si="1"/>
        <v>46600</v>
      </c>
    </row>
    <row r="114" spans="1:6" ht="18" x14ac:dyDescent="0.25">
      <c r="A114" s="25" t="s">
        <v>327</v>
      </c>
      <c r="B114" s="50" t="s">
        <v>218</v>
      </c>
      <c r="C114" s="111" t="s">
        <v>362</v>
      </c>
      <c r="D114" s="112">
        <v>190600</v>
      </c>
      <c r="E114" s="113">
        <v>43532.11</v>
      </c>
      <c r="F114" s="114">
        <f t="shared" si="1"/>
        <v>147067.89000000001</v>
      </c>
    </row>
    <row r="115" spans="1:6" ht="61.5" customHeight="1" x14ac:dyDescent="0.25">
      <c r="A115" s="25" t="s">
        <v>363</v>
      </c>
      <c r="B115" s="50" t="s">
        <v>218</v>
      </c>
      <c r="C115" s="111" t="s">
        <v>364</v>
      </c>
      <c r="D115" s="112">
        <v>190600</v>
      </c>
      <c r="E115" s="113">
        <v>43532.11</v>
      </c>
      <c r="F115" s="114">
        <f t="shared" si="1"/>
        <v>147067.89000000001</v>
      </c>
    </row>
    <row r="116" spans="1:6" ht="86.1" customHeight="1" x14ac:dyDescent="0.25">
      <c r="A116" s="52" t="s">
        <v>365</v>
      </c>
      <c r="B116" s="50" t="s">
        <v>218</v>
      </c>
      <c r="C116" s="111" t="s">
        <v>366</v>
      </c>
      <c r="D116" s="112">
        <v>60000</v>
      </c>
      <c r="E116" s="113">
        <v>10000</v>
      </c>
      <c r="F116" s="114">
        <f t="shared" si="1"/>
        <v>50000</v>
      </c>
    </row>
    <row r="117" spans="1:6" ht="24.6" customHeight="1" x14ac:dyDescent="0.25">
      <c r="A117" s="25" t="s">
        <v>230</v>
      </c>
      <c r="B117" s="50" t="s">
        <v>218</v>
      </c>
      <c r="C117" s="111" t="s">
        <v>367</v>
      </c>
      <c r="D117" s="112">
        <v>60000</v>
      </c>
      <c r="E117" s="113">
        <v>10000</v>
      </c>
      <c r="F117" s="114">
        <f t="shared" si="1"/>
        <v>50000</v>
      </c>
    </row>
    <row r="118" spans="1:6" ht="36.950000000000003" customHeight="1" x14ac:dyDescent="0.25">
      <c r="A118" s="25" t="s">
        <v>232</v>
      </c>
      <c r="B118" s="50" t="s">
        <v>218</v>
      </c>
      <c r="C118" s="111" t="s">
        <v>368</v>
      </c>
      <c r="D118" s="112">
        <v>60000</v>
      </c>
      <c r="E118" s="113">
        <v>10000</v>
      </c>
      <c r="F118" s="114">
        <f t="shared" si="1"/>
        <v>50000</v>
      </c>
    </row>
    <row r="119" spans="1:6" ht="18" x14ac:dyDescent="0.25">
      <c r="A119" s="25" t="s">
        <v>234</v>
      </c>
      <c r="B119" s="50" t="s">
        <v>218</v>
      </c>
      <c r="C119" s="111" t="s">
        <v>369</v>
      </c>
      <c r="D119" s="112">
        <v>60000</v>
      </c>
      <c r="E119" s="113">
        <v>10000</v>
      </c>
      <c r="F119" s="114">
        <f t="shared" si="1"/>
        <v>50000</v>
      </c>
    </row>
    <row r="120" spans="1:6" ht="98.45" customHeight="1" x14ac:dyDescent="0.25">
      <c r="A120" s="52" t="s">
        <v>370</v>
      </c>
      <c r="B120" s="50" t="s">
        <v>218</v>
      </c>
      <c r="C120" s="111" t="s">
        <v>371</v>
      </c>
      <c r="D120" s="112">
        <v>100000</v>
      </c>
      <c r="E120" s="113">
        <v>30000</v>
      </c>
      <c r="F120" s="114">
        <f t="shared" si="1"/>
        <v>70000</v>
      </c>
    </row>
    <row r="121" spans="1:6" ht="24.6" customHeight="1" x14ac:dyDescent="0.25">
      <c r="A121" s="25" t="s">
        <v>230</v>
      </c>
      <c r="B121" s="50" t="s">
        <v>218</v>
      </c>
      <c r="C121" s="111" t="s">
        <v>372</v>
      </c>
      <c r="D121" s="112">
        <v>100000</v>
      </c>
      <c r="E121" s="113">
        <v>30000</v>
      </c>
      <c r="F121" s="114">
        <f t="shared" si="1"/>
        <v>70000</v>
      </c>
    </row>
    <row r="122" spans="1:6" ht="36.950000000000003" customHeight="1" x14ac:dyDescent="0.25">
      <c r="A122" s="25" t="s">
        <v>232</v>
      </c>
      <c r="B122" s="50" t="s">
        <v>218</v>
      </c>
      <c r="C122" s="111" t="s">
        <v>373</v>
      </c>
      <c r="D122" s="112">
        <v>100000</v>
      </c>
      <c r="E122" s="113">
        <v>30000</v>
      </c>
      <c r="F122" s="114">
        <f t="shared" si="1"/>
        <v>70000</v>
      </c>
    </row>
    <row r="123" spans="1:6" ht="18" x14ac:dyDescent="0.25">
      <c r="A123" s="25" t="s">
        <v>234</v>
      </c>
      <c r="B123" s="50" t="s">
        <v>218</v>
      </c>
      <c r="C123" s="111" t="s">
        <v>374</v>
      </c>
      <c r="D123" s="112">
        <v>100000</v>
      </c>
      <c r="E123" s="113">
        <v>30000</v>
      </c>
      <c r="F123" s="114">
        <f t="shared" si="1"/>
        <v>70000</v>
      </c>
    </row>
    <row r="124" spans="1:6" ht="73.7" customHeight="1" x14ac:dyDescent="0.25">
      <c r="A124" s="25" t="s">
        <v>375</v>
      </c>
      <c r="B124" s="50" t="s">
        <v>218</v>
      </c>
      <c r="C124" s="111" t="s">
        <v>376</v>
      </c>
      <c r="D124" s="112">
        <v>30600</v>
      </c>
      <c r="E124" s="113">
        <v>3532.11</v>
      </c>
      <c r="F124" s="114">
        <f t="shared" si="1"/>
        <v>27067.89</v>
      </c>
    </row>
    <row r="125" spans="1:6" ht="24.6" customHeight="1" x14ac:dyDescent="0.25">
      <c r="A125" s="25" t="s">
        <v>230</v>
      </c>
      <c r="B125" s="50" t="s">
        <v>218</v>
      </c>
      <c r="C125" s="111" t="s">
        <v>377</v>
      </c>
      <c r="D125" s="112">
        <v>30600</v>
      </c>
      <c r="E125" s="113">
        <v>3532.11</v>
      </c>
      <c r="F125" s="114">
        <f t="shared" si="1"/>
        <v>27067.89</v>
      </c>
    </row>
    <row r="126" spans="1:6" ht="36.950000000000003" customHeight="1" x14ac:dyDescent="0.25">
      <c r="A126" s="25" t="s">
        <v>232</v>
      </c>
      <c r="B126" s="50" t="s">
        <v>218</v>
      </c>
      <c r="C126" s="111" t="s">
        <v>378</v>
      </c>
      <c r="D126" s="112">
        <v>30600</v>
      </c>
      <c r="E126" s="113">
        <v>3532.11</v>
      </c>
      <c r="F126" s="114">
        <f t="shared" si="1"/>
        <v>27067.89</v>
      </c>
    </row>
    <row r="127" spans="1:6" ht="18" x14ac:dyDescent="0.25">
      <c r="A127" s="25" t="s">
        <v>234</v>
      </c>
      <c r="B127" s="50" t="s">
        <v>218</v>
      </c>
      <c r="C127" s="111" t="s">
        <v>379</v>
      </c>
      <c r="D127" s="112">
        <v>30600</v>
      </c>
      <c r="E127" s="113">
        <v>3532.11</v>
      </c>
      <c r="F127" s="114">
        <f t="shared" si="1"/>
        <v>27067.89</v>
      </c>
    </row>
    <row r="128" spans="1:6" ht="18" x14ac:dyDescent="0.25">
      <c r="A128" s="25" t="s">
        <v>327</v>
      </c>
      <c r="B128" s="50" t="s">
        <v>218</v>
      </c>
      <c r="C128" s="111" t="s">
        <v>380</v>
      </c>
      <c r="D128" s="112">
        <v>115000</v>
      </c>
      <c r="E128" s="113">
        <v>7288.37</v>
      </c>
      <c r="F128" s="114">
        <f t="shared" si="1"/>
        <v>107711.63</v>
      </c>
    </row>
    <row r="129" spans="1:6" ht="18" x14ac:dyDescent="0.25">
      <c r="A129" s="25" t="s">
        <v>288</v>
      </c>
      <c r="B129" s="50" t="s">
        <v>218</v>
      </c>
      <c r="C129" s="111" t="s">
        <v>381</v>
      </c>
      <c r="D129" s="112">
        <v>115000</v>
      </c>
      <c r="E129" s="113">
        <v>7288.37</v>
      </c>
      <c r="F129" s="114">
        <f t="shared" si="1"/>
        <v>107711.63</v>
      </c>
    </row>
    <row r="130" spans="1:6" ht="24.6" customHeight="1" x14ac:dyDescent="0.25">
      <c r="A130" s="25" t="s">
        <v>382</v>
      </c>
      <c r="B130" s="50" t="s">
        <v>218</v>
      </c>
      <c r="C130" s="111" t="s">
        <v>383</v>
      </c>
      <c r="D130" s="112">
        <v>115000</v>
      </c>
      <c r="E130" s="113">
        <v>7288.37</v>
      </c>
      <c r="F130" s="114">
        <f t="shared" si="1"/>
        <v>107711.63</v>
      </c>
    </row>
    <row r="131" spans="1:6" ht="18" x14ac:dyDescent="0.25">
      <c r="A131" s="25" t="s">
        <v>274</v>
      </c>
      <c r="B131" s="50" t="s">
        <v>218</v>
      </c>
      <c r="C131" s="111" t="s">
        <v>384</v>
      </c>
      <c r="D131" s="112">
        <v>115000</v>
      </c>
      <c r="E131" s="113">
        <v>7288.37</v>
      </c>
      <c r="F131" s="114">
        <f t="shared" si="1"/>
        <v>107711.63</v>
      </c>
    </row>
    <row r="132" spans="1:6" ht="18" x14ac:dyDescent="0.25">
      <c r="A132" s="25" t="s">
        <v>385</v>
      </c>
      <c r="B132" s="50" t="s">
        <v>218</v>
      </c>
      <c r="C132" s="111" t="s">
        <v>386</v>
      </c>
      <c r="D132" s="112">
        <v>115000</v>
      </c>
      <c r="E132" s="113">
        <v>7288.37</v>
      </c>
      <c r="F132" s="114">
        <f t="shared" si="1"/>
        <v>107711.63</v>
      </c>
    </row>
    <row r="133" spans="1:6" ht="36.950000000000003" customHeight="1" x14ac:dyDescent="0.25">
      <c r="A133" s="25" t="s">
        <v>387</v>
      </c>
      <c r="B133" s="50" t="s">
        <v>218</v>
      </c>
      <c r="C133" s="111" t="s">
        <v>388</v>
      </c>
      <c r="D133" s="112">
        <v>115000</v>
      </c>
      <c r="E133" s="113">
        <v>7288.37</v>
      </c>
      <c r="F133" s="114">
        <f t="shared" si="1"/>
        <v>107711.63</v>
      </c>
    </row>
    <row r="134" spans="1:6" ht="18" x14ac:dyDescent="0.25">
      <c r="A134" s="44" t="s">
        <v>389</v>
      </c>
      <c r="B134" s="45" t="s">
        <v>218</v>
      </c>
      <c r="C134" s="103" t="s">
        <v>390</v>
      </c>
      <c r="D134" s="104">
        <v>240200</v>
      </c>
      <c r="E134" s="105">
        <v>95444.95</v>
      </c>
      <c r="F134" s="106">
        <f t="shared" si="1"/>
        <v>144755.04999999999</v>
      </c>
    </row>
    <row r="135" spans="1:6" ht="18" x14ac:dyDescent="0.25">
      <c r="A135" s="44" t="s">
        <v>391</v>
      </c>
      <c r="B135" s="45" t="s">
        <v>218</v>
      </c>
      <c r="C135" s="103" t="s">
        <v>392</v>
      </c>
      <c r="D135" s="104">
        <v>240200</v>
      </c>
      <c r="E135" s="105">
        <v>95444.95</v>
      </c>
      <c r="F135" s="106">
        <f t="shared" si="1"/>
        <v>144755.04999999999</v>
      </c>
    </row>
    <row r="136" spans="1:6" ht="18" x14ac:dyDescent="0.25">
      <c r="A136" s="25" t="s">
        <v>391</v>
      </c>
      <c r="B136" s="50" t="s">
        <v>218</v>
      </c>
      <c r="C136" s="111" t="s">
        <v>393</v>
      </c>
      <c r="D136" s="112">
        <v>240200</v>
      </c>
      <c r="E136" s="113">
        <v>95444.95</v>
      </c>
      <c r="F136" s="114">
        <f t="shared" si="1"/>
        <v>144755.04999999999</v>
      </c>
    </row>
    <row r="137" spans="1:6" ht="18" x14ac:dyDescent="0.25">
      <c r="A137" s="25" t="s">
        <v>288</v>
      </c>
      <c r="B137" s="50" t="s">
        <v>218</v>
      </c>
      <c r="C137" s="111" t="s">
        <v>394</v>
      </c>
      <c r="D137" s="112">
        <v>240200</v>
      </c>
      <c r="E137" s="113">
        <v>95444.95</v>
      </c>
      <c r="F137" s="114">
        <f t="shared" si="1"/>
        <v>144755.04999999999</v>
      </c>
    </row>
    <row r="138" spans="1:6" ht="49.15" customHeight="1" x14ac:dyDescent="0.25">
      <c r="A138" s="25" t="s">
        <v>395</v>
      </c>
      <c r="B138" s="50" t="s">
        <v>218</v>
      </c>
      <c r="C138" s="111" t="s">
        <v>396</v>
      </c>
      <c r="D138" s="112">
        <v>240200</v>
      </c>
      <c r="E138" s="113">
        <v>95444.95</v>
      </c>
      <c r="F138" s="114">
        <f t="shared" si="1"/>
        <v>144755.04999999999</v>
      </c>
    </row>
    <row r="139" spans="1:6" ht="61.5" customHeight="1" x14ac:dyDescent="0.25">
      <c r="A139" s="25" t="s">
        <v>254</v>
      </c>
      <c r="B139" s="50" t="s">
        <v>218</v>
      </c>
      <c r="C139" s="111" t="s">
        <v>397</v>
      </c>
      <c r="D139" s="112">
        <v>236200</v>
      </c>
      <c r="E139" s="113">
        <v>94132.85</v>
      </c>
      <c r="F139" s="114">
        <f t="shared" si="1"/>
        <v>142067.15</v>
      </c>
    </row>
    <row r="140" spans="1:6" ht="24.6" customHeight="1" x14ac:dyDescent="0.25">
      <c r="A140" s="25" t="s">
        <v>256</v>
      </c>
      <c r="B140" s="50" t="s">
        <v>218</v>
      </c>
      <c r="C140" s="111" t="s">
        <v>398</v>
      </c>
      <c r="D140" s="112">
        <v>236200</v>
      </c>
      <c r="E140" s="113">
        <v>94132.85</v>
      </c>
      <c r="F140" s="114">
        <f t="shared" si="1"/>
        <v>142067.15</v>
      </c>
    </row>
    <row r="141" spans="1:6" ht="24.6" customHeight="1" x14ac:dyDescent="0.25">
      <c r="A141" s="25" t="s">
        <v>258</v>
      </c>
      <c r="B141" s="50" t="s">
        <v>218</v>
      </c>
      <c r="C141" s="111" t="s">
        <v>399</v>
      </c>
      <c r="D141" s="112">
        <v>180500</v>
      </c>
      <c r="E141" s="113">
        <v>75343.429999999993</v>
      </c>
      <c r="F141" s="114">
        <f t="shared" si="1"/>
        <v>105156.57</v>
      </c>
    </row>
    <row r="142" spans="1:6" ht="49.15" customHeight="1" x14ac:dyDescent="0.25">
      <c r="A142" s="25" t="s">
        <v>262</v>
      </c>
      <c r="B142" s="50" t="s">
        <v>218</v>
      </c>
      <c r="C142" s="111" t="s">
        <v>400</v>
      </c>
      <c r="D142" s="112">
        <v>55700</v>
      </c>
      <c r="E142" s="113">
        <v>18789.419999999998</v>
      </c>
      <c r="F142" s="114">
        <f t="shared" si="1"/>
        <v>36910.58</v>
      </c>
    </row>
    <row r="143" spans="1:6" ht="24.6" customHeight="1" x14ac:dyDescent="0.25">
      <c r="A143" s="25" t="s">
        <v>230</v>
      </c>
      <c r="B143" s="50" t="s">
        <v>218</v>
      </c>
      <c r="C143" s="111" t="s">
        <v>401</v>
      </c>
      <c r="D143" s="112">
        <v>4000</v>
      </c>
      <c r="E143" s="113">
        <v>1312.1</v>
      </c>
      <c r="F143" s="114">
        <f t="shared" ref="F143:F206" si="2">IF(OR(D143="-",IF(E143="-",0,E143)&gt;=IF(D143="-",0,D143)),"-",IF(D143="-",0,D143)-IF(E143="-",0,E143))</f>
        <v>2687.9</v>
      </c>
    </row>
    <row r="144" spans="1:6" ht="36.950000000000003" customHeight="1" x14ac:dyDescent="0.25">
      <c r="A144" s="25" t="s">
        <v>232</v>
      </c>
      <c r="B144" s="50" t="s">
        <v>218</v>
      </c>
      <c r="C144" s="111" t="s">
        <v>402</v>
      </c>
      <c r="D144" s="112">
        <v>4000</v>
      </c>
      <c r="E144" s="113">
        <v>1312.1</v>
      </c>
      <c r="F144" s="114">
        <f t="shared" si="2"/>
        <v>2687.9</v>
      </c>
    </row>
    <row r="145" spans="1:6" ht="18" x14ac:dyDescent="0.25">
      <c r="A145" s="25" t="s">
        <v>234</v>
      </c>
      <c r="B145" s="50" t="s">
        <v>218</v>
      </c>
      <c r="C145" s="111" t="s">
        <v>403</v>
      </c>
      <c r="D145" s="112">
        <v>4000</v>
      </c>
      <c r="E145" s="113">
        <v>1312.1</v>
      </c>
      <c r="F145" s="114">
        <f t="shared" si="2"/>
        <v>2687.9</v>
      </c>
    </row>
    <row r="146" spans="1:6" ht="24.6" customHeight="1" x14ac:dyDescent="0.25">
      <c r="A146" s="44" t="s">
        <v>404</v>
      </c>
      <c r="B146" s="45" t="s">
        <v>218</v>
      </c>
      <c r="C146" s="103" t="s">
        <v>405</v>
      </c>
      <c r="D146" s="104">
        <v>675500</v>
      </c>
      <c r="E146" s="105">
        <v>284880</v>
      </c>
      <c r="F146" s="106">
        <f t="shared" si="2"/>
        <v>390620</v>
      </c>
    </row>
    <row r="147" spans="1:6" ht="45" customHeight="1" x14ac:dyDescent="0.25">
      <c r="A147" s="53" t="s">
        <v>731</v>
      </c>
      <c r="B147" s="45" t="s">
        <v>218</v>
      </c>
      <c r="C147" s="103" t="s">
        <v>406</v>
      </c>
      <c r="D147" s="104">
        <v>675500</v>
      </c>
      <c r="E147" s="105">
        <v>284880</v>
      </c>
      <c r="F147" s="106">
        <f t="shared" si="2"/>
        <v>390620</v>
      </c>
    </row>
    <row r="148" spans="1:6" ht="42.75" customHeight="1" x14ac:dyDescent="0.25">
      <c r="A148" s="52" t="s">
        <v>731</v>
      </c>
      <c r="B148" s="50" t="s">
        <v>218</v>
      </c>
      <c r="C148" s="111" t="s">
        <v>407</v>
      </c>
      <c r="D148" s="112">
        <v>675500</v>
      </c>
      <c r="E148" s="113">
        <v>284880</v>
      </c>
      <c r="F148" s="114">
        <f t="shared" si="2"/>
        <v>390620</v>
      </c>
    </row>
    <row r="149" spans="1:6" ht="61.5" customHeight="1" x14ac:dyDescent="0.25">
      <c r="A149" s="25" t="s">
        <v>408</v>
      </c>
      <c r="B149" s="50" t="s">
        <v>218</v>
      </c>
      <c r="C149" s="111" t="s">
        <v>409</v>
      </c>
      <c r="D149" s="112">
        <v>62900</v>
      </c>
      <c r="E149" s="113">
        <v>30480</v>
      </c>
      <c r="F149" s="114">
        <f t="shared" si="2"/>
        <v>32420</v>
      </c>
    </row>
    <row r="150" spans="1:6" ht="86.1" customHeight="1" x14ac:dyDescent="0.25">
      <c r="A150" s="52" t="s">
        <v>410</v>
      </c>
      <c r="B150" s="50" t="s">
        <v>218</v>
      </c>
      <c r="C150" s="111" t="s">
        <v>411</v>
      </c>
      <c r="D150" s="112">
        <v>62900</v>
      </c>
      <c r="E150" s="113">
        <v>30480</v>
      </c>
      <c r="F150" s="114">
        <f t="shared" si="2"/>
        <v>32420</v>
      </c>
    </row>
    <row r="151" spans="1:6" ht="24.6" customHeight="1" x14ac:dyDescent="0.25">
      <c r="A151" s="25" t="s">
        <v>230</v>
      </c>
      <c r="B151" s="50" t="s">
        <v>218</v>
      </c>
      <c r="C151" s="111" t="s">
        <v>412</v>
      </c>
      <c r="D151" s="112">
        <v>62900</v>
      </c>
      <c r="E151" s="113">
        <v>30480</v>
      </c>
      <c r="F151" s="114">
        <f t="shared" si="2"/>
        <v>32420</v>
      </c>
    </row>
    <row r="152" spans="1:6" ht="36.950000000000003" customHeight="1" x14ac:dyDescent="0.25">
      <c r="A152" s="25" t="s">
        <v>232</v>
      </c>
      <c r="B152" s="50" t="s">
        <v>218</v>
      </c>
      <c r="C152" s="111" t="s">
        <v>413</v>
      </c>
      <c r="D152" s="112">
        <v>62900</v>
      </c>
      <c r="E152" s="113">
        <v>30480</v>
      </c>
      <c r="F152" s="114">
        <f t="shared" si="2"/>
        <v>32420</v>
      </c>
    </row>
    <row r="153" spans="1:6" ht="18" x14ac:dyDescent="0.25">
      <c r="A153" s="25" t="s">
        <v>234</v>
      </c>
      <c r="B153" s="50" t="s">
        <v>218</v>
      </c>
      <c r="C153" s="111" t="s">
        <v>414</v>
      </c>
      <c r="D153" s="112">
        <v>62900</v>
      </c>
      <c r="E153" s="113">
        <v>30480</v>
      </c>
      <c r="F153" s="114">
        <f t="shared" si="2"/>
        <v>32420</v>
      </c>
    </row>
    <row r="154" spans="1:6" ht="61.5" customHeight="1" x14ac:dyDescent="0.25">
      <c r="A154" s="25" t="s">
        <v>415</v>
      </c>
      <c r="B154" s="50" t="s">
        <v>218</v>
      </c>
      <c r="C154" s="111" t="s">
        <v>416</v>
      </c>
      <c r="D154" s="112">
        <v>612600</v>
      </c>
      <c r="E154" s="113">
        <v>254400</v>
      </c>
      <c r="F154" s="114">
        <f t="shared" si="2"/>
        <v>358200</v>
      </c>
    </row>
    <row r="155" spans="1:6" ht="98.45" customHeight="1" x14ac:dyDescent="0.25">
      <c r="A155" s="52" t="s">
        <v>417</v>
      </c>
      <c r="B155" s="50" t="s">
        <v>218</v>
      </c>
      <c r="C155" s="111" t="s">
        <v>418</v>
      </c>
      <c r="D155" s="112">
        <v>27000</v>
      </c>
      <c r="E155" s="113" t="s">
        <v>45</v>
      </c>
      <c r="F155" s="114">
        <f t="shared" si="2"/>
        <v>27000</v>
      </c>
    </row>
    <row r="156" spans="1:6" ht="24.6" customHeight="1" x14ac:dyDescent="0.25">
      <c r="A156" s="25" t="s">
        <v>230</v>
      </c>
      <c r="B156" s="50" t="s">
        <v>218</v>
      </c>
      <c r="C156" s="111" t="s">
        <v>419</v>
      </c>
      <c r="D156" s="112">
        <v>27000</v>
      </c>
      <c r="E156" s="113" t="s">
        <v>45</v>
      </c>
      <c r="F156" s="114">
        <f t="shared" si="2"/>
        <v>27000</v>
      </c>
    </row>
    <row r="157" spans="1:6" ht="36.950000000000003" customHeight="1" x14ac:dyDescent="0.25">
      <c r="A157" s="25" t="s">
        <v>232</v>
      </c>
      <c r="B157" s="50" t="s">
        <v>218</v>
      </c>
      <c r="C157" s="111" t="s">
        <v>420</v>
      </c>
      <c r="D157" s="112">
        <v>27000</v>
      </c>
      <c r="E157" s="113" t="s">
        <v>45</v>
      </c>
      <c r="F157" s="114">
        <f t="shared" si="2"/>
        <v>27000</v>
      </c>
    </row>
    <row r="158" spans="1:6" ht="18" x14ac:dyDescent="0.25">
      <c r="A158" s="25" t="s">
        <v>234</v>
      </c>
      <c r="B158" s="50" t="s">
        <v>218</v>
      </c>
      <c r="C158" s="111" t="s">
        <v>421</v>
      </c>
      <c r="D158" s="112">
        <v>27000</v>
      </c>
      <c r="E158" s="113" t="s">
        <v>45</v>
      </c>
      <c r="F158" s="114">
        <f t="shared" si="2"/>
        <v>27000</v>
      </c>
    </row>
    <row r="159" spans="1:6" ht="135.19999999999999" customHeight="1" x14ac:dyDescent="0.25">
      <c r="A159" s="52" t="s">
        <v>422</v>
      </c>
      <c r="B159" s="50" t="s">
        <v>218</v>
      </c>
      <c r="C159" s="111" t="s">
        <v>423</v>
      </c>
      <c r="D159" s="112">
        <v>585600</v>
      </c>
      <c r="E159" s="113">
        <v>254400</v>
      </c>
      <c r="F159" s="114">
        <f t="shared" si="2"/>
        <v>331200</v>
      </c>
    </row>
    <row r="160" spans="1:6" ht="18" x14ac:dyDescent="0.25">
      <c r="A160" s="25" t="s">
        <v>284</v>
      </c>
      <c r="B160" s="50" t="s">
        <v>218</v>
      </c>
      <c r="C160" s="111" t="s">
        <v>424</v>
      </c>
      <c r="D160" s="112">
        <v>585600</v>
      </c>
      <c r="E160" s="113">
        <v>254400</v>
      </c>
      <c r="F160" s="114">
        <f t="shared" si="2"/>
        <v>331200</v>
      </c>
    </row>
    <row r="161" spans="1:6" ht="18" x14ac:dyDescent="0.25">
      <c r="A161" s="25" t="s">
        <v>208</v>
      </c>
      <c r="B161" s="50" t="s">
        <v>218</v>
      </c>
      <c r="C161" s="111" t="s">
        <v>425</v>
      </c>
      <c r="D161" s="112">
        <v>585600</v>
      </c>
      <c r="E161" s="113">
        <v>254400</v>
      </c>
      <c r="F161" s="114">
        <f t="shared" si="2"/>
        <v>331200</v>
      </c>
    </row>
    <row r="162" spans="1:6" ht="18" x14ac:dyDescent="0.25">
      <c r="A162" s="44" t="s">
        <v>426</v>
      </c>
      <c r="B162" s="45" t="s">
        <v>218</v>
      </c>
      <c r="C162" s="103" t="s">
        <v>427</v>
      </c>
      <c r="D162" s="104">
        <v>7998800</v>
      </c>
      <c r="E162" s="105">
        <v>1861537.62</v>
      </c>
      <c r="F162" s="106">
        <f t="shared" si="2"/>
        <v>6137262.3799999999</v>
      </c>
    </row>
    <row r="163" spans="1:6" ht="18" x14ac:dyDescent="0.25">
      <c r="A163" s="44" t="s">
        <v>428</v>
      </c>
      <c r="B163" s="45" t="s">
        <v>218</v>
      </c>
      <c r="C163" s="103" t="s">
        <v>429</v>
      </c>
      <c r="D163" s="104">
        <v>7848800</v>
      </c>
      <c r="E163" s="105">
        <v>1801925.62</v>
      </c>
      <c r="F163" s="106">
        <f t="shared" si="2"/>
        <v>6046874.3799999999</v>
      </c>
    </row>
    <row r="164" spans="1:6" ht="18" x14ac:dyDescent="0.25">
      <c r="A164" s="25" t="s">
        <v>428</v>
      </c>
      <c r="B164" s="50" t="s">
        <v>218</v>
      </c>
      <c r="C164" s="111" t="s">
        <v>430</v>
      </c>
      <c r="D164" s="112">
        <v>7391100</v>
      </c>
      <c r="E164" s="113">
        <v>1801925.62</v>
      </c>
      <c r="F164" s="114">
        <f t="shared" si="2"/>
        <v>5589174.3799999999</v>
      </c>
    </row>
    <row r="165" spans="1:6" ht="61.5" customHeight="1" x14ac:dyDescent="0.25">
      <c r="A165" s="25" t="s">
        <v>431</v>
      </c>
      <c r="B165" s="50" t="s">
        <v>218</v>
      </c>
      <c r="C165" s="111" t="s">
        <v>432</v>
      </c>
      <c r="D165" s="112">
        <v>7241100</v>
      </c>
      <c r="E165" s="113">
        <v>1801925.62</v>
      </c>
      <c r="F165" s="114">
        <f t="shared" si="2"/>
        <v>5439174.3799999999</v>
      </c>
    </row>
    <row r="166" spans="1:6" ht="86.1" customHeight="1" x14ac:dyDescent="0.25">
      <c r="A166" s="52" t="s">
        <v>433</v>
      </c>
      <c r="B166" s="50" t="s">
        <v>218</v>
      </c>
      <c r="C166" s="111" t="s">
        <v>434</v>
      </c>
      <c r="D166" s="112">
        <v>6787100</v>
      </c>
      <c r="E166" s="113">
        <v>1801925.62</v>
      </c>
      <c r="F166" s="114">
        <f t="shared" si="2"/>
        <v>4985174.38</v>
      </c>
    </row>
    <row r="167" spans="1:6" ht="24.6" customHeight="1" x14ac:dyDescent="0.25">
      <c r="A167" s="25" t="s">
        <v>230</v>
      </c>
      <c r="B167" s="50" t="s">
        <v>218</v>
      </c>
      <c r="C167" s="111" t="s">
        <v>435</v>
      </c>
      <c r="D167" s="112">
        <v>6787100</v>
      </c>
      <c r="E167" s="113">
        <v>1801925.62</v>
      </c>
      <c r="F167" s="114">
        <f t="shared" si="2"/>
        <v>4985174.38</v>
      </c>
    </row>
    <row r="168" spans="1:6" ht="36.950000000000003" customHeight="1" x14ac:dyDescent="0.25">
      <c r="A168" s="25" t="s">
        <v>232</v>
      </c>
      <c r="B168" s="50" t="s">
        <v>218</v>
      </c>
      <c r="C168" s="111" t="s">
        <v>436</v>
      </c>
      <c r="D168" s="112">
        <v>6787100</v>
      </c>
      <c r="E168" s="113">
        <v>1801925.62</v>
      </c>
      <c r="F168" s="114">
        <f t="shared" si="2"/>
        <v>4985174.38</v>
      </c>
    </row>
    <row r="169" spans="1:6" ht="18" x14ac:dyDescent="0.25">
      <c r="A169" s="25" t="s">
        <v>234</v>
      </c>
      <c r="B169" s="50" t="s">
        <v>218</v>
      </c>
      <c r="C169" s="111" t="s">
        <v>437</v>
      </c>
      <c r="D169" s="112">
        <v>6787100</v>
      </c>
      <c r="E169" s="113">
        <v>1801925.62</v>
      </c>
      <c r="F169" s="114">
        <f t="shared" si="2"/>
        <v>4985174.38</v>
      </c>
    </row>
    <row r="170" spans="1:6" ht="123" customHeight="1" x14ac:dyDescent="0.25">
      <c r="A170" s="52" t="s">
        <v>438</v>
      </c>
      <c r="B170" s="50" t="s">
        <v>218</v>
      </c>
      <c r="C170" s="111" t="s">
        <v>439</v>
      </c>
      <c r="D170" s="112">
        <v>454000</v>
      </c>
      <c r="E170" s="113" t="s">
        <v>45</v>
      </c>
      <c r="F170" s="114">
        <f t="shared" si="2"/>
        <v>454000</v>
      </c>
    </row>
    <row r="171" spans="1:6" ht="24.6" customHeight="1" x14ac:dyDescent="0.25">
      <c r="A171" s="25" t="s">
        <v>230</v>
      </c>
      <c r="B171" s="50" t="s">
        <v>218</v>
      </c>
      <c r="C171" s="111" t="s">
        <v>440</v>
      </c>
      <c r="D171" s="112">
        <v>454000</v>
      </c>
      <c r="E171" s="113" t="s">
        <v>45</v>
      </c>
      <c r="F171" s="114">
        <f t="shared" si="2"/>
        <v>454000</v>
      </c>
    </row>
    <row r="172" spans="1:6" ht="36.950000000000003" customHeight="1" x14ac:dyDescent="0.25">
      <c r="A172" s="25" t="s">
        <v>232</v>
      </c>
      <c r="B172" s="50" t="s">
        <v>218</v>
      </c>
      <c r="C172" s="111" t="s">
        <v>441</v>
      </c>
      <c r="D172" s="112">
        <v>454000</v>
      </c>
      <c r="E172" s="113" t="s">
        <v>45</v>
      </c>
      <c r="F172" s="114">
        <f t="shared" si="2"/>
        <v>454000</v>
      </c>
    </row>
    <row r="173" spans="1:6" ht="18" x14ac:dyDescent="0.25">
      <c r="A173" s="25" t="s">
        <v>234</v>
      </c>
      <c r="B173" s="50" t="s">
        <v>218</v>
      </c>
      <c r="C173" s="111" t="s">
        <v>442</v>
      </c>
      <c r="D173" s="112">
        <v>454000</v>
      </c>
      <c r="E173" s="113" t="s">
        <v>45</v>
      </c>
      <c r="F173" s="114">
        <f t="shared" si="2"/>
        <v>454000</v>
      </c>
    </row>
    <row r="174" spans="1:6" ht="61.5" customHeight="1" x14ac:dyDescent="0.25">
      <c r="A174" s="25" t="s">
        <v>443</v>
      </c>
      <c r="B174" s="50" t="s">
        <v>218</v>
      </c>
      <c r="C174" s="111" t="s">
        <v>444</v>
      </c>
      <c r="D174" s="112">
        <v>150000</v>
      </c>
      <c r="E174" s="113" t="s">
        <v>45</v>
      </c>
      <c r="F174" s="114">
        <f t="shared" si="2"/>
        <v>150000</v>
      </c>
    </row>
    <row r="175" spans="1:6" ht="86.1" customHeight="1" x14ac:dyDescent="0.25">
      <c r="A175" s="52" t="s">
        <v>445</v>
      </c>
      <c r="B175" s="50" t="s">
        <v>218</v>
      </c>
      <c r="C175" s="111" t="s">
        <v>446</v>
      </c>
      <c r="D175" s="112">
        <v>150000</v>
      </c>
      <c r="E175" s="113" t="s">
        <v>45</v>
      </c>
      <c r="F175" s="114">
        <f t="shared" si="2"/>
        <v>150000</v>
      </c>
    </row>
    <row r="176" spans="1:6" ht="24.6" customHeight="1" x14ac:dyDescent="0.25">
      <c r="A176" s="25" t="s">
        <v>230</v>
      </c>
      <c r="B176" s="50" t="s">
        <v>218</v>
      </c>
      <c r="C176" s="111" t="s">
        <v>447</v>
      </c>
      <c r="D176" s="112">
        <v>150000</v>
      </c>
      <c r="E176" s="113" t="s">
        <v>45</v>
      </c>
      <c r="F176" s="114">
        <f t="shared" si="2"/>
        <v>150000</v>
      </c>
    </row>
    <row r="177" spans="1:6" ht="36.950000000000003" customHeight="1" x14ac:dyDescent="0.25">
      <c r="A177" s="25" t="s">
        <v>232</v>
      </c>
      <c r="B177" s="50" t="s">
        <v>218</v>
      </c>
      <c r="C177" s="111" t="s">
        <v>448</v>
      </c>
      <c r="D177" s="112">
        <v>150000</v>
      </c>
      <c r="E177" s="113" t="s">
        <v>45</v>
      </c>
      <c r="F177" s="114">
        <f t="shared" si="2"/>
        <v>150000</v>
      </c>
    </row>
    <row r="178" spans="1:6" ht="18" x14ac:dyDescent="0.25">
      <c r="A178" s="25" t="s">
        <v>234</v>
      </c>
      <c r="B178" s="50" t="s">
        <v>218</v>
      </c>
      <c r="C178" s="111" t="s">
        <v>449</v>
      </c>
      <c r="D178" s="112">
        <v>150000</v>
      </c>
      <c r="E178" s="113" t="s">
        <v>45</v>
      </c>
      <c r="F178" s="114">
        <f t="shared" si="2"/>
        <v>150000</v>
      </c>
    </row>
    <row r="179" spans="1:6" ht="18" x14ac:dyDescent="0.25">
      <c r="A179" s="25" t="s">
        <v>428</v>
      </c>
      <c r="B179" s="50" t="s">
        <v>218</v>
      </c>
      <c r="C179" s="111" t="s">
        <v>450</v>
      </c>
      <c r="D179" s="112">
        <v>457700</v>
      </c>
      <c r="E179" s="113" t="s">
        <v>45</v>
      </c>
      <c r="F179" s="114">
        <f t="shared" si="2"/>
        <v>457700</v>
      </c>
    </row>
    <row r="180" spans="1:6" ht="18" x14ac:dyDescent="0.25">
      <c r="A180" s="25" t="s">
        <v>288</v>
      </c>
      <c r="B180" s="50" t="s">
        <v>218</v>
      </c>
      <c r="C180" s="111" t="s">
        <v>451</v>
      </c>
      <c r="D180" s="112">
        <v>457700</v>
      </c>
      <c r="E180" s="113" t="s">
        <v>45</v>
      </c>
      <c r="F180" s="114">
        <f t="shared" si="2"/>
        <v>457700</v>
      </c>
    </row>
    <row r="181" spans="1:6" ht="61.5" customHeight="1" x14ac:dyDescent="0.25">
      <c r="A181" s="25" t="s">
        <v>452</v>
      </c>
      <c r="B181" s="50" t="s">
        <v>218</v>
      </c>
      <c r="C181" s="111" t="s">
        <v>453</v>
      </c>
      <c r="D181" s="112">
        <v>457700</v>
      </c>
      <c r="E181" s="113" t="s">
        <v>45</v>
      </c>
      <c r="F181" s="114">
        <f t="shared" si="2"/>
        <v>457700</v>
      </c>
    </row>
    <row r="182" spans="1:6" ht="18" x14ac:dyDescent="0.25">
      <c r="A182" s="25" t="s">
        <v>274</v>
      </c>
      <c r="B182" s="50" t="s">
        <v>218</v>
      </c>
      <c r="C182" s="111" t="s">
        <v>454</v>
      </c>
      <c r="D182" s="112">
        <v>457700</v>
      </c>
      <c r="E182" s="113" t="s">
        <v>45</v>
      </c>
      <c r="F182" s="114">
        <f t="shared" si="2"/>
        <v>457700</v>
      </c>
    </row>
    <row r="183" spans="1:6" ht="18" x14ac:dyDescent="0.25">
      <c r="A183" s="25" t="s">
        <v>325</v>
      </c>
      <c r="B183" s="50" t="s">
        <v>218</v>
      </c>
      <c r="C183" s="111" t="s">
        <v>455</v>
      </c>
      <c r="D183" s="112">
        <v>457700</v>
      </c>
      <c r="E183" s="113" t="s">
        <v>45</v>
      </c>
      <c r="F183" s="114">
        <f t="shared" si="2"/>
        <v>457700</v>
      </c>
    </row>
    <row r="184" spans="1:6" ht="24.6" customHeight="1" x14ac:dyDescent="0.25">
      <c r="A184" s="44" t="s">
        <v>456</v>
      </c>
      <c r="B184" s="45" t="s">
        <v>218</v>
      </c>
      <c r="C184" s="103" t="s">
        <v>457</v>
      </c>
      <c r="D184" s="104">
        <v>150000</v>
      </c>
      <c r="E184" s="105">
        <v>59612</v>
      </c>
      <c r="F184" s="106">
        <f t="shared" si="2"/>
        <v>90388</v>
      </c>
    </row>
    <row r="185" spans="1:6" ht="24.6" customHeight="1" x14ac:dyDescent="0.25">
      <c r="A185" s="25" t="s">
        <v>456</v>
      </c>
      <c r="B185" s="50" t="s">
        <v>218</v>
      </c>
      <c r="C185" s="111" t="s">
        <v>458</v>
      </c>
      <c r="D185" s="112">
        <v>150000</v>
      </c>
      <c r="E185" s="113">
        <v>59612</v>
      </c>
      <c r="F185" s="114">
        <f t="shared" si="2"/>
        <v>90388</v>
      </c>
    </row>
    <row r="186" spans="1:6" ht="36.950000000000003" customHeight="1" x14ac:dyDescent="0.25">
      <c r="A186" s="25" t="s">
        <v>459</v>
      </c>
      <c r="B186" s="50" t="s">
        <v>218</v>
      </c>
      <c r="C186" s="111" t="s">
        <v>460</v>
      </c>
      <c r="D186" s="112">
        <v>150000</v>
      </c>
      <c r="E186" s="113">
        <v>59612</v>
      </c>
      <c r="F186" s="114">
        <f t="shared" si="2"/>
        <v>90388</v>
      </c>
    </row>
    <row r="187" spans="1:6" ht="49.15" customHeight="1" x14ac:dyDescent="0.25">
      <c r="A187" s="25" t="s">
        <v>461</v>
      </c>
      <c r="B187" s="50" t="s">
        <v>218</v>
      </c>
      <c r="C187" s="111" t="s">
        <v>462</v>
      </c>
      <c r="D187" s="112">
        <v>150000</v>
      </c>
      <c r="E187" s="113">
        <v>59612</v>
      </c>
      <c r="F187" s="114">
        <f t="shared" si="2"/>
        <v>90388</v>
      </c>
    </row>
    <row r="188" spans="1:6" ht="24.6" customHeight="1" x14ac:dyDescent="0.25">
      <c r="A188" s="25" t="s">
        <v>230</v>
      </c>
      <c r="B188" s="50" t="s">
        <v>218</v>
      </c>
      <c r="C188" s="111" t="s">
        <v>463</v>
      </c>
      <c r="D188" s="112">
        <v>150000</v>
      </c>
      <c r="E188" s="113">
        <v>59612</v>
      </c>
      <c r="F188" s="114">
        <f t="shared" si="2"/>
        <v>90388</v>
      </c>
    </row>
    <row r="189" spans="1:6" ht="36.950000000000003" customHeight="1" x14ac:dyDescent="0.25">
      <c r="A189" s="25" t="s">
        <v>232</v>
      </c>
      <c r="B189" s="50" t="s">
        <v>218</v>
      </c>
      <c r="C189" s="111" t="s">
        <v>464</v>
      </c>
      <c r="D189" s="112">
        <v>150000</v>
      </c>
      <c r="E189" s="113">
        <v>59612</v>
      </c>
      <c r="F189" s="114">
        <f t="shared" si="2"/>
        <v>90388</v>
      </c>
    </row>
    <row r="190" spans="1:6" ht="18" x14ac:dyDescent="0.25">
      <c r="A190" s="25" t="s">
        <v>234</v>
      </c>
      <c r="B190" s="50" t="s">
        <v>218</v>
      </c>
      <c r="C190" s="111" t="s">
        <v>465</v>
      </c>
      <c r="D190" s="112">
        <v>150000</v>
      </c>
      <c r="E190" s="113">
        <v>59612</v>
      </c>
      <c r="F190" s="114">
        <f t="shared" si="2"/>
        <v>90388</v>
      </c>
    </row>
    <row r="191" spans="1:6" ht="18" x14ac:dyDescent="0.25">
      <c r="A191" s="44" t="s">
        <v>466</v>
      </c>
      <c r="B191" s="45" t="s">
        <v>218</v>
      </c>
      <c r="C191" s="103" t="s">
        <v>467</v>
      </c>
      <c r="D191" s="104">
        <v>146089400</v>
      </c>
      <c r="E191" s="105">
        <v>36896816.460000001</v>
      </c>
      <c r="F191" s="106">
        <f t="shared" si="2"/>
        <v>109192583.53999999</v>
      </c>
    </row>
    <row r="192" spans="1:6" ht="18" x14ac:dyDescent="0.25">
      <c r="A192" s="44" t="s">
        <v>468</v>
      </c>
      <c r="B192" s="45" t="s">
        <v>218</v>
      </c>
      <c r="C192" s="103" t="s">
        <v>469</v>
      </c>
      <c r="D192" s="104">
        <v>107154300</v>
      </c>
      <c r="E192" s="105">
        <v>34806934.659999996</v>
      </c>
      <c r="F192" s="106">
        <f t="shared" si="2"/>
        <v>72347365.340000004</v>
      </c>
    </row>
    <row r="193" spans="1:6" ht="18" x14ac:dyDescent="0.25">
      <c r="A193" s="25" t="s">
        <v>468</v>
      </c>
      <c r="B193" s="50" t="s">
        <v>218</v>
      </c>
      <c r="C193" s="111" t="s">
        <v>470</v>
      </c>
      <c r="D193" s="112">
        <v>106543100</v>
      </c>
      <c r="E193" s="113">
        <v>34512034.07</v>
      </c>
      <c r="F193" s="114">
        <f t="shared" si="2"/>
        <v>72031065.930000007</v>
      </c>
    </row>
    <row r="194" spans="1:6" ht="86.1" customHeight="1" x14ac:dyDescent="0.25">
      <c r="A194" s="52" t="s">
        <v>471</v>
      </c>
      <c r="B194" s="50" t="s">
        <v>218</v>
      </c>
      <c r="C194" s="111" t="s">
        <v>472</v>
      </c>
      <c r="D194" s="112">
        <v>390000</v>
      </c>
      <c r="E194" s="113" t="s">
        <v>45</v>
      </c>
      <c r="F194" s="114">
        <f t="shared" si="2"/>
        <v>390000</v>
      </c>
    </row>
    <row r="195" spans="1:6" ht="123" customHeight="1" x14ac:dyDescent="0.25">
      <c r="A195" s="52" t="s">
        <v>473</v>
      </c>
      <c r="B195" s="50" t="s">
        <v>218</v>
      </c>
      <c r="C195" s="111" t="s">
        <v>474</v>
      </c>
      <c r="D195" s="112">
        <v>390000</v>
      </c>
      <c r="E195" s="113" t="s">
        <v>45</v>
      </c>
      <c r="F195" s="114">
        <f t="shared" si="2"/>
        <v>390000</v>
      </c>
    </row>
    <row r="196" spans="1:6" ht="24.6" customHeight="1" x14ac:dyDescent="0.25">
      <c r="A196" s="25" t="s">
        <v>230</v>
      </c>
      <c r="B196" s="50" t="s">
        <v>218</v>
      </c>
      <c r="C196" s="111" t="s">
        <v>475</v>
      </c>
      <c r="D196" s="112">
        <v>390000</v>
      </c>
      <c r="E196" s="113" t="s">
        <v>45</v>
      </c>
      <c r="F196" s="114">
        <f t="shared" si="2"/>
        <v>390000</v>
      </c>
    </row>
    <row r="197" spans="1:6" ht="36.950000000000003" customHeight="1" x14ac:dyDescent="0.25">
      <c r="A197" s="25" t="s">
        <v>232</v>
      </c>
      <c r="B197" s="50" t="s">
        <v>218</v>
      </c>
      <c r="C197" s="111" t="s">
        <v>476</v>
      </c>
      <c r="D197" s="112">
        <v>390000</v>
      </c>
      <c r="E197" s="113" t="s">
        <v>45</v>
      </c>
      <c r="F197" s="114">
        <f t="shared" si="2"/>
        <v>390000</v>
      </c>
    </row>
    <row r="198" spans="1:6" ht="18" x14ac:dyDescent="0.25">
      <c r="A198" s="25" t="s">
        <v>234</v>
      </c>
      <c r="B198" s="50" t="s">
        <v>218</v>
      </c>
      <c r="C198" s="111" t="s">
        <v>477</v>
      </c>
      <c r="D198" s="112">
        <v>390000</v>
      </c>
      <c r="E198" s="113" t="s">
        <v>45</v>
      </c>
      <c r="F198" s="114">
        <f t="shared" si="2"/>
        <v>390000</v>
      </c>
    </row>
    <row r="199" spans="1:6" ht="49.15" customHeight="1" x14ac:dyDescent="0.25">
      <c r="A199" s="25" t="s">
        <v>478</v>
      </c>
      <c r="B199" s="50" t="s">
        <v>218</v>
      </c>
      <c r="C199" s="111" t="s">
        <v>479</v>
      </c>
      <c r="D199" s="112">
        <v>106153100</v>
      </c>
      <c r="E199" s="113">
        <v>34512034.07</v>
      </c>
      <c r="F199" s="114">
        <f t="shared" si="2"/>
        <v>71641065.930000007</v>
      </c>
    </row>
    <row r="200" spans="1:6" ht="184.5" customHeight="1" x14ac:dyDescent="0.25">
      <c r="A200" s="52" t="s">
        <v>480</v>
      </c>
      <c r="B200" s="50" t="s">
        <v>218</v>
      </c>
      <c r="C200" s="111" t="s">
        <v>481</v>
      </c>
      <c r="D200" s="112">
        <v>38166900</v>
      </c>
      <c r="E200" s="113">
        <v>12981570</v>
      </c>
      <c r="F200" s="114">
        <f t="shared" si="2"/>
        <v>25185330</v>
      </c>
    </row>
    <row r="201" spans="1:6" ht="24.6" customHeight="1" x14ac:dyDescent="0.25">
      <c r="A201" s="25" t="s">
        <v>482</v>
      </c>
      <c r="B201" s="50" t="s">
        <v>218</v>
      </c>
      <c r="C201" s="111" t="s">
        <v>483</v>
      </c>
      <c r="D201" s="112">
        <v>38166900</v>
      </c>
      <c r="E201" s="113">
        <v>12981570</v>
      </c>
      <c r="F201" s="114">
        <f t="shared" si="2"/>
        <v>25185330</v>
      </c>
    </row>
    <row r="202" spans="1:6" ht="18" x14ac:dyDescent="0.25">
      <c r="A202" s="25" t="s">
        <v>484</v>
      </c>
      <c r="B202" s="50" t="s">
        <v>218</v>
      </c>
      <c r="C202" s="111" t="s">
        <v>485</v>
      </c>
      <c r="D202" s="112">
        <v>38166900</v>
      </c>
      <c r="E202" s="113">
        <v>12981570</v>
      </c>
      <c r="F202" s="114">
        <f t="shared" si="2"/>
        <v>25185330</v>
      </c>
    </row>
    <row r="203" spans="1:6" ht="36.950000000000003" customHeight="1" x14ac:dyDescent="0.25">
      <c r="A203" s="25" t="s">
        <v>486</v>
      </c>
      <c r="B203" s="50" t="s">
        <v>218</v>
      </c>
      <c r="C203" s="111" t="s">
        <v>487</v>
      </c>
      <c r="D203" s="112">
        <v>38166900</v>
      </c>
      <c r="E203" s="113">
        <v>12981570</v>
      </c>
      <c r="F203" s="114">
        <f t="shared" si="2"/>
        <v>25185330</v>
      </c>
    </row>
    <row r="204" spans="1:6" ht="196.9" customHeight="1" x14ac:dyDescent="0.25">
      <c r="A204" s="52" t="s">
        <v>488</v>
      </c>
      <c r="B204" s="50" t="s">
        <v>218</v>
      </c>
      <c r="C204" s="111" t="s">
        <v>489</v>
      </c>
      <c r="D204" s="112">
        <v>64450600</v>
      </c>
      <c r="E204" s="113">
        <v>20261632.399999999</v>
      </c>
      <c r="F204" s="114">
        <f t="shared" si="2"/>
        <v>44188967.600000001</v>
      </c>
    </row>
    <row r="205" spans="1:6" ht="24.6" customHeight="1" x14ac:dyDescent="0.25">
      <c r="A205" s="25" t="s">
        <v>482</v>
      </c>
      <c r="B205" s="50" t="s">
        <v>218</v>
      </c>
      <c r="C205" s="111" t="s">
        <v>490</v>
      </c>
      <c r="D205" s="112">
        <v>64450600</v>
      </c>
      <c r="E205" s="113">
        <v>20261632.399999999</v>
      </c>
      <c r="F205" s="114">
        <f t="shared" si="2"/>
        <v>44188967.600000001</v>
      </c>
    </row>
    <row r="206" spans="1:6" ht="18" x14ac:dyDescent="0.25">
      <c r="A206" s="25" t="s">
        <v>484</v>
      </c>
      <c r="B206" s="50" t="s">
        <v>218</v>
      </c>
      <c r="C206" s="111" t="s">
        <v>491</v>
      </c>
      <c r="D206" s="112">
        <v>64450600</v>
      </c>
      <c r="E206" s="113">
        <v>20261632.399999999</v>
      </c>
      <c r="F206" s="114">
        <f t="shared" si="2"/>
        <v>44188967.600000001</v>
      </c>
    </row>
    <row r="207" spans="1:6" ht="36.950000000000003" customHeight="1" x14ac:dyDescent="0.25">
      <c r="A207" s="25" t="s">
        <v>486</v>
      </c>
      <c r="B207" s="50" t="s">
        <v>218</v>
      </c>
      <c r="C207" s="111" t="s">
        <v>492</v>
      </c>
      <c r="D207" s="112">
        <v>64450600</v>
      </c>
      <c r="E207" s="113">
        <v>20261632.399999999</v>
      </c>
      <c r="F207" s="114">
        <f t="shared" ref="F207:F270" si="3">IF(OR(D207="-",IF(E207="-",0,E207)&gt;=IF(D207="-",0,D207)),"-",IF(D207="-",0,D207)-IF(E207="-",0,E207))</f>
        <v>44188967.600000001</v>
      </c>
    </row>
    <row r="208" spans="1:6" ht="159.94999999999999" customHeight="1" x14ac:dyDescent="0.25">
      <c r="A208" s="52" t="s">
        <v>493</v>
      </c>
      <c r="B208" s="50" t="s">
        <v>218</v>
      </c>
      <c r="C208" s="111" t="s">
        <v>494</v>
      </c>
      <c r="D208" s="112">
        <v>3535600</v>
      </c>
      <c r="E208" s="113">
        <v>1268831.67</v>
      </c>
      <c r="F208" s="114">
        <f t="shared" si="3"/>
        <v>2266768.33</v>
      </c>
    </row>
    <row r="209" spans="1:6" ht="24.6" customHeight="1" x14ac:dyDescent="0.25">
      <c r="A209" s="25" t="s">
        <v>482</v>
      </c>
      <c r="B209" s="50" t="s">
        <v>218</v>
      </c>
      <c r="C209" s="111" t="s">
        <v>495</v>
      </c>
      <c r="D209" s="112">
        <v>3535600</v>
      </c>
      <c r="E209" s="113">
        <v>1268831.67</v>
      </c>
      <c r="F209" s="114">
        <f t="shared" si="3"/>
        <v>2266768.33</v>
      </c>
    </row>
    <row r="210" spans="1:6" ht="18" x14ac:dyDescent="0.25">
      <c r="A210" s="25" t="s">
        <v>484</v>
      </c>
      <c r="B210" s="50" t="s">
        <v>218</v>
      </c>
      <c r="C210" s="111" t="s">
        <v>496</v>
      </c>
      <c r="D210" s="112">
        <v>3535600</v>
      </c>
      <c r="E210" s="113">
        <v>1268831.67</v>
      </c>
      <c r="F210" s="114">
        <f t="shared" si="3"/>
        <v>2266768.33</v>
      </c>
    </row>
    <row r="211" spans="1:6" ht="36.950000000000003" customHeight="1" x14ac:dyDescent="0.25">
      <c r="A211" s="25" t="s">
        <v>486</v>
      </c>
      <c r="B211" s="50" t="s">
        <v>218</v>
      </c>
      <c r="C211" s="111" t="s">
        <v>497</v>
      </c>
      <c r="D211" s="112">
        <v>3535600</v>
      </c>
      <c r="E211" s="113">
        <v>1268831.67</v>
      </c>
      <c r="F211" s="114">
        <f t="shared" si="3"/>
        <v>2266768.33</v>
      </c>
    </row>
    <row r="212" spans="1:6" ht="18" x14ac:dyDescent="0.25">
      <c r="A212" s="25" t="s">
        <v>468</v>
      </c>
      <c r="B212" s="50" t="s">
        <v>218</v>
      </c>
      <c r="C212" s="111" t="s">
        <v>498</v>
      </c>
      <c r="D212" s="112">
        <v>558600</v>
      </c>
      <c r="E212" s="113">
        <v>262363.69</v>
      </c>
      <c r="F212" s="114">
        <f t="shared" si="3"/>
        <v>296236.31</v>
      </c>
    </row>
    <row r="213" spans="1:6" ht="73.7" customHeight="1" x14ac:dyDescent="0.25">
      <c r="A213" s="25" t="s">
        <v>499</v>
      </c>
      <c r="B213" s="50" t="s">
        <v>218</v>
      </c>
      <c r="C213" s="111" t="s">
        <v>500</v>
      </c>
      <c r="D213" s="112">
        <v>558600</v>
      </c>
      <c r="E213" s="113">
        <v>262363.69</v>
      </c>
      <c r="F213" s="114">
        <f t="shared" si="3"/>
        <v>296236.31</v>
      </c>
    </row>
    <row r="214" spans="1:6" ht="98.45" customHeight="1" x14ac:dyDescent="0.25">
      <c r="A214" s="52" t="s">
        <v>501</v>
      </c>
      <c r="B214" s="50" t="s">
        <v>218</v>
      </c>
      <c r="C214" s="111" t="s">
        <v>502</v>
      </c>
      <c r="D214" s="112">
        <v>558600</v>
      </c>
      <c r="E214" s="113">
        <v>262363.69</v>
      </c>
      <c r="F214" s="114">
        <f t="shared" si="3"/>
        <v>296236.31</v>
      </c>
    </row>
    <row r="215" spans="1:6" ht="24.6" customHeight="1" x14ac:dyDescent="0.25">
      <c r="A215" s="25" t="s">
        <v>230</v>
      </c>
      <c r="B215" s="50" t="s">
        <v>218</v>
      </c>
      <c r="C215" s="111" t="s">
        <v>503</v>
      </c>
      <c r="D215" s="112">
        <v>558600</v>
      </c>
      <c r="E215" s="113">
        <v>262363.69</v>
      </c>
      <c r="F215" s="114">
        <f t="shared" si="3"/>
        <v>296236.31</v>
      </c>
    </row>
    <row r="216" spans="1:6" ht="36.950000000000003" customHeight="1" x14ac:dyDescent="0.25">
      <c r="A216" s="25" t="s">
        <v>232</v>
      </c>
      <c r="B216" s="50" t="s">
        <v>218</v>
      </c>
      <c r="C216" s="111" t="s">
        <v>504</v>
      </c>
      <c r="D216" s="112">
        <v>558600</v>
      </c>
      <c r="E216" s="113">
        <v>262363.69</v>
      </c>
      <c r="F216" s="114">
        <f t="shared" si="3"/>
        <v>296236.31</v>
      </c>
    </row>
    <row r="217" spans="1:6" ht="18" x14ac:dyDescent="0.25">
      <c r="A217" s="25" t="s">
        <v>234</v>
      </c>
      <c r="B217" s="50" t="s">
        <v>218</v>
      </c>
      <c r="C217" s="111" t="s">
        <v>505</v>
      </c>
      <c r="D217" s="112">
        <v>558600</v>
      </c>
      <c r="E217" s="113">
        <v>262363.69</v>
      </c>
      <c r="F217" s="114">
        <f t="shared" si="3"/>
        <v>296236.31</v>
      </c>
    </row>
    <row r="218" spans="1:6" ht="18" x14ac:dyDescent="0.25">
      <c r="A218" s="25" t="s">
        <v>468</v>
      </c>
      <c r="B218" s="50" t="s">
        <v>218</v>
      </c>
      <c r="C218" s="111" t="s">
        <v>506</v>
      </c>
      <c r="D218" s="112">
        <v>52600</v>
      </c>
      <c r="E218" s="113">
        <v>32536.9</v>
      </c>
      <c r="F218" s="114">
        <f t="shared" si="3"/>
        <v>20063.099999999999</v>
      </c>
    </row>
    <row r="219" spans="1:6" ht="18" x14ac:dyDescent="0.25">
      <c r="A219" s="25" t="s">
        <v>288</v>
      </c>
      <c r="B219" s="50" t="s">
        <v>218</v>
      </c>
      <c r="C219" s="111" t="s">
        <v>507</v>
      </c>
      <c r="D219" s="112">
        <v>52600</v>
      </c>
      <c r="E219" s="113">
        <v>32536.9</v>
      </c>
      <c r="F219" s="114">
        <f t="shared" si="3"/>
        <v>20063.099999999999</v>
      </c>
    </row>
    <row r="220" spans="1:6" ht="24.6" customHeight="1" x14ac:dyDescent="0.25">
      <c r="A220" s="25" t="s">
        <v>382</v>
      </c>
      <c r="B220" s="50" t="s">
        <v>218</v>
      </c>
      <c r="C220" s="111" t="s">
        <v>508</v>
      </c>
      <c r="D220" s="112">
        <v>17600</v>
      </c>
      <c r="E220" s="113">
        <v>17536.900000000001</v>
      </c>
      <c r="F220" s="114">
        <f t="shared" si="3"/>
        <v>63.099999999998545</v>
      </c>
    </row>
    <row r="221" spans="1:6" ht="24.6" customHeight="1" x14ac:dyDescent="0.25">
      <c r="A221" s="25" t="s">
        <v>230</v>
      </c>
      <c r="B221" s="50" t="s">
        <v>218</v>
      </c>
      <c r="C221" s="111" t="s">
        <v>509</v>
      </c>
      <c r="D221" s="112">
        <v>17600</v>
      </c>
      <c r="E221" s="113">
        <v>17536.900000000001</v>
      </c>
      <c r="F221" s="114">
        <f t="shared" si="3"/>
        <v>63.099999999998545</v>
      </c>
    </row>
    <row r="222" spans="1:6" ht="36.950000000000003" customHeight="1" x14ac:dyDescent="0.25">
      <c r="A222" s="25" t="s">
        <v>232</v>
      </c>
      <c r="B222" s="50" t="s">
        <v>218</v>
      </c>
      <c r="C222" s="111" t="s">
        <v>510</v>
      </c>
      <c r="D222" s="112">
        <v>17600</v>
      </c>
      <c r="E222" s="113">
        <v>17536.900000000001</v>
      </c>
      <c r="F222" s="114">
        <f t="shared" si="3"/>
        <v>63.099999999998545</v>
      </c>
    </row>
    <row r="223" spans="1:6" ht="18" x14ac:dyDescent="0.25">
      <c r="A223" s="25" t="s">
        <v>234</v>
      </c>
      <c r="B223" s="50" t="s">
        <v>218</v>
      </c>
      <c r="C223" s="111" t="s">
        <v>511</v>
      </c>
      <c r="D223" s="112">
        <v>17600</v>
      </c>
      <c r="E223" s="113">
        <v>17536.900000000001</v>
      </c>
      <c r="F223" s="114">
        <f t="shared" si="3"/>
        <v>63.099999999998545</v>
      </c>
    </row>
    <row r="224" spans="1:6" ht="24.6" customHeight="1" x14ac:dyDescent="0.25">
      <c r="A224" s="25" t="s">
        <v>512</v>
      </c>
      <c r="B224" s="50" t="s">
        <v>218</v>
      </c>
      <c r="C224" s="111" t="s">
        <v>513</v>
      </c>
      <c r="D224" s="112">
        <v>35000</v>
      </c>
      <c r="E224" s="113">
        <v>15000</v>
      </c>
      <c r="F224" s="114">
        <f t="shared" si="3"/>
        <v>20000</v>
      </c>
    </row>
    <row r="225" spans="1:6" ht="24.6" customHeight="1" x14ac:dyDescent="0.25">
      <c r="A225" s="25" t="s">
        <v>230</v>
      </c>
      <c r="B225" s="50" t="s">
        <v>218</v>
      </c>
      <c r="C225" s="111" t="s">
        <v>514</v>
      </c>
      <c r="D225" s="112">
        <v>35000</v>
      </c>
      <c r="E225" s="113">
        <v>15000</v>
      </c>
      <c r="F225" s="114">
        <f t="shared" si="3"/>
        <v>20000</v>
      </c>
    </row>
    <row r="226" spans="1:6" ht="36.950000000000003" customHeight="1" x14ac:dyDescent="0.25">
      <c r="A226" s="25" t="s">
        <v>232</v>
      </c>
      <c r="B226" s="50" t="s">
        <v>218</v>
      </c>
      <c r="C226" s="111" t="s">
        <v>515</v>
      </c>
      <c r="D226" s="112">
        <v>35000</v>
      </c>
      <c r="E226" s="113">
        <v>15000</v>
      </c>
      <c r="F226" s="114">
        <f t="shared" si="3"/>
        <v>20000</v>
      </c>
    </row>
    <row r="227" spans="1:6" ht="18" x14ac:dyDescent="0.25">
      <c r="A227" s="25" t="s">
        <v>234</v>
      </c>
      <c r="B227" s="50" t="s">
        <v>218</v>
      </c>
      <c r="C227" s="111" t="s">
        <v>516</v>
      </c>
      <c r="D227" s="112">
        <v>35000</v>
      </c>
      <c r="E227" s="113">
        <v>15000</v>
      </c>
      <c r="F227" s="114">
        <f t="shared" si="3"/>
        <v>20000</v>
      </c>
    </row>
    <row r="228" spans="1:6" ht="18" x14ac:dyDescent="0.25">
      <c r="A228" s="44" t="s">
        <v>517</v>
      </c>
      <c r="B228" s="45" t="s">
        <v>218</v>
      </c>
      <c r="C228" s="103" t="s">
        <v>518</v>
      </c>
      <c r="D228" s="104">
        <v>1680000</v>
      </c>
      <c r="E228" s="105">
        <v>165931.18</v>
      </c>
      <c r="F228" s="106">
        <f t="shared" si="3"/>
        <v>1514068.82</v>
      </c>
    </row>
    <row r="229" spans="1:6" ht="18" x14ac:dyDescent="0.25">
      <c r="A229" s="25" t="s">
        <v>517</v>
      </c>
      <c r="B229" s="50" t="s">
        <v>218</v>
      </c>
      <c r="C229" s="111" t="s">
        <v>519</v>
      </c>
      <c r="D229" s="112">
        <v>1422300</v>
      </c>
      <c r="E229" s="113">
        <v>155054</v>
      </c>
      <c r="F229" s="114">
        <f t="shared" si="3"/>
        <v>1267246</v>
      </c>
    </row>
    <row r="230" spans="1:6" ht="98.45" customHeight="1" x14ac:dyDescent="0.25">
      <c r="A230" s="52" t="s">
        <v>520</v>
      </c>
      <c r="B230" s="50" t="s">
        <v>218</v>
      </c>
      <c r="C230" s="111" t="s">
        <v>521</v>
      </c>
      <c r="D230" s="112">
        <v>860100</v>
      </c>
      <c r="E230" s="113">
        <v>155054</v>
      </c>
      <c r="F230" s="114">
        <f t="shared" si="3"/>
        <v>705046</v>
      </c>
    </row>
    <row r="231" spans="1:6" ht="110.65" customHeight="1" x14ac:dyDescent="0.25">
      <c r="A231" s="52" t="s">
        <v>522</v>
      </c>
      <c r="B231" s="50" t="s">
        <v>218</v>
      </c>
      <c r="C231" s="111" t="s">
        <v>523</v>
      </c>
      <c r="D231" s="112">
        <v>255100</v>
      </c>
      <c r="E231" s="113">
        <v>155054</v>
      </c>
      <c r="F231" s="114">
        <f t="shared" si="3"/>
        <v>100046</v>
      </c>
    </row>
    <row r="232" spans="1:6" ht="24.6" customHeight="1" x14ac:dyDescent="0.25">
      <c r="A232" s="25" t="s">
        <v>230</v>
      </c>
      <c r="B232" s="50" t="s">
        <v>218</v>
      </c>
      <c r="C232" s="111" t="s">
        <v>524</v>
      </c>
      <c r="D232" s="112">
        <v>255100</v>
      </c>
      <c r="E232" s="113">
        <v>155054</v>
      </c>
      <c r="F232" s="114">
        <f t="shared" si="3"/>
        <v>100046</v>
      </c>
    </row>
    <row r="233" spans="1:6" ht="36.950000000000003" customHeight="1" x14ac:dyDescent="0.25">
      <c r="A233" s="25" t="s">
        <v>232</v>
      </c>
      <c r="B233" s="50" t="s">
        <v>218</v>
      </c>
      <c r="C233" s="111" t="s">
        <v>525</v>
      </c>
      <c r="D233" s="112">
        <v>255100</v>
      </c>
      <c r="E233" s="113">
        <v>155054</v>
      </c>
      <c r="F233" s="114">
        <f t="shared" si="3"/>
        <v>100046</v>
      </c>
    </row>
    <row r="234" spans="1:6" ht="18" x14ac:dyDescent="0.25">
      <c r="A234" s="25" t="s">
        <v>234</v>
      </c>
      <c r="B234" s="50" t="s">
        <v>218</v>
      </c>
      <c r="C234" s="111" t="s">
        <v>526</v>
      </c>
      <c r="D234" s="112">
        <v>255100</v>
      </c>
      <c r="E234" s="113">
        <v>155054</v>
      </c>
      <c r="F234" s="114">
        <f t="shared" si="3"/>
        <v>100046</v>
      </c>
    </row>
    <row r="235" spans="1:6" ht="123" customHeight="1" x14ac:dyDescent="0.25">
      <c r="A235" s="52" t="s">
        <v>527</v>
      </c>
      <c r="B235" s="50" t="s">
        <v>218</v>
      </c>
      <c r="C235" s="111" t="s">
        <v>528</v>
      </c>
      <c r="D235" s="112">
        <v>605000</v>
      </c>
      <c r="E235" s="113" t="s">
        <v>45</v>
      </c>
      <c r="F235" s="114">
        <f t="shared" si="3"/>
        <v>605000</v>
      </c>
    </row>
    <row r="236" spans="1:6" ht="24.6" customHeight="1" x14ac:dyDescent="0.25">
      <c r="A236" s="25" t="s">
        <v>230</v>
      </c>
      <c r="B236" s="50" t="s">
        <v>218</v>
      </c>
      <c r="C236" s="111" t="s">
        <v>529</v>
      </c>
      <c r="D236" s="112">
        <v>605000</v>
      </c>
      <c r="E236" s="113" t="s">
        <v>45</v>
      </c>
      <c r="F236" s="114">
        <f t="shared" si="3"/>
        <v>605000</v>
      </c>
    </row>
    <row r="237" spans="1:6" ht="36.950000000000003" customHeight="1" x14ac:dyDescent="0.25">
      <c r="A237" s="25" t="s">
        <v>232</v>
      </c>
      <c r="B237" s="50" t="s">
        <v>218</v>
      </c>
      <c r="C237" s="111" t="s">
        <v>530</v>
      </c>
      <c r="D237" s="112">
        <v>605000</v>
      </c>
      <c r="E237" s="113" t="s">
        <v>45</v>
      </c>
      <c r="F237" s="114">
        <f t="shared" si="3"/>
        <v>605000</v>
      </c>
    </row>
    <row r="238" spans="1:6" ht="18" x14ac:dyDescent="0.25">
      <c r="A238" s="25" t="s">
        <v>234</v>
      </c>
      <c r="B238" s="50" t="s">
        <v>218</v>
      </c>
      <c r="C238" s="111" t="s">
        <v>531</v>
      </c>
      <c r="D238" s="112">
        <v>605000</v>
      </c>
      <c r="E238" s="113" t="s">
        <v>45</v>
      </c>
      <c r="F238" s="114">
        <f t="shared" si="3"/>
        <v>605000</v>
      </c>
    </row>
    <row r="239" spans="1:6" ht="86.1" customHeight="1" x14ac:dyDescent="0.25">
      <c r="A239" s="52" t="s">
        <v>532</v>
      </c>
      <c r="B239" s="50" t="s">
        <v>218</v>
      </c>
      <c r="C239" s="111" t="s">
        <v>533</v>
      </c>
      <c r="D239" s="112">
        <v>562200</v>
      </c>
      <c r="E239" s="113" t="s">
        <v>45</v>
      </c>
      <c r="F239" s="114">
        <f t="shared" si="3"/>
        <v>562200</v>
      </c>
    </row>
    <row r="240" spans="1:6" ht="147.6" customHeight="1" x14ac:dyDescent="0.25">
      <c r="A240" s="52" t="s">
        <v>534</v>
      </c>
      <c r="B240" s="50" t="s">
        <v>218</v>
      </c>
      <c r="C240" s="111" t="s">
        <v>535</v>
      </c>
      <c r="D240" s="112">
        <v>286200</v>
      </c>
      <c r="E240" s="113" t="s">
        <v>45</v>
      </c>
      <c r="F240" s="114">
        <f t="shared" si="3"/>
        <v>286200</v>
      </c>
    </row>
    <row r="241" spans="1:6" ht="18" x14ac:dyDescent="0.25">
      <c r="A241" s="25" t="s">
        <v>274</v>
      </c>
      <c r="B241" s="50" t="s">
        <v>218</v>
      </c>
      <c r="C241" s="111" t="s">
        <v>536</v>
      </c>
      <c r="D241" s="112">
        <v>286200</v>
      </c>
      <c r="E241" s="113" t="s">
        <v>45</v>
      </c>
      <c r="F241" s="114">
        <f t="shared" si="3"/>
        <v>286200</v>
      </c>
    </row>
    <row r="242" spans="1:6" ht="49.15" customHeight="1" x14ac:dyDescent="0.25">
      <c r="A242" s="25" t="s">
        <v>537</v>
      </c>
      <c r="B242" s="50" t="s">
        <v>218</v>
      </c>
      <c r="C242" s="111" t="s">
        <v>538</v>
      </c>
      <c r="D242" s="112">
        <v>286200</v>
      </c>
      <c r="E242" s="113" t="s">
        <v>45</v>
      </c>
      <c r="F242" s="114">
        <f t="shared" si="3"/>
        <v>286200</v>
      </c>
    </row>
    <row r="243" spans="1:6" ht="49.15" customHeight="1" x14ac:dyDescent="0.25">
      <c r="A243" s="25" t="s">
        <v>539</v>
      </c>
      <c r="B243" s="50" t="s">
        <v>218</v>
      </c>
      <c r="C243" s="111" t="s">
        <v>540</v>
      </c>
      <c r="D243" s="112">
        <v>286200</v>
      </c>
      <c r="E243" s="113" t="s">
        <v>45</v>
      </c>
      <c r="F243" s="114">
        <f t="shared" si="3"/>
        <v>286200</v>
      </c>
    </row>
    <row r="244" spans="1:6" ht="98.45" customHeight="1" x14ac:dyDescent="0.25">
      <c r="A244" s="52" t="s">
        <v>541</v>
      </c>
      <c r="B244" s="50" t="s">
        <v>218</v>
      </c>
      <c r="C244" s="111" t="s">
        <v>542</v>
      </c>
      <c r="D244" s="112">
        <v>276000</v>
      </c>
      <c r="E244" s="113" t="s">
        <v>45</v>
      </c>
      <c r="F244" s="114">
        <f t="shared" si="3"/>
        <v>276000</v>
      </c>
    </row>
    <row r="245" spans="1:6" ht="24.6" customHeight="1" x14ac:dyDescent="0.25">
      <c r="A245" s="25" t="s">
        <v>230</v>
      </c>
      <c r="B245" s="50" t="s">
        <v>218</v>
      </c>
      <c r="C245" s="111" t="s">
        <v>543</v>
      </c>
      <c r="D245" s="112">
        <v>276000</v>
      </c>
      <c r="E245" s="113" t="s">
        <v>45</v>
      </c>
      <c r="F245" s="114">
        <f t="shared" si="3"/>
        <v>276000</v>
      </c>
    </row>
    <row r="246" spans="1:6" ht="36.950000000000003" customHeight="1" x14ac:dyDescent="0.25">
      <c r="A246" s="25" t="s">
        <v>232</v>
      </c>
      <c r="B246" s="50" t="s">
        <v>218</v>
      </c>
      <c r="C246" s="111" t="s">
        <v>544</v>
      </c>
      <c r="D246" s="112">
        <v>276000</v>
      </c>
      <c r="E246" s="113" t="s">
        <v>45</v>
      </c>
      <c r="F246" s="114">
        <f t="shared" si="3"/>
        <v>276000</v>
      </c>
    </row>
    <row r="247" spans="1:6" ht="18" x14ac:dyDescent="0.25">
      <c r="A247" s="25" t="s">
        <v>234</v>
      </c>
      <c r="B247" s="50" t="s">
        <v>218</v>
      </c>
      <c r="C247" s="111" t="s">
        <v>545</v>
      </c>
      <c r="D247" s="112">
        <v>276000</v>
      </c>
      <c r="E247" s="113" t="s">
        <v>45</v>
      </c>
      <c r="F247" s="114">
        <f t="shared" si="3"/>
        <v>276000</v>
      </c>
    </row>
    <row r="248" spans="1:6" ht="18" x14ac:dyDescent="0.25">
      <c r="A248" s="25" t="s">
        <v>517</v>
      </c>
      <c r="B248" s="50" t="s">
        <v>218</v>
      </c>
      <c r="C248" s="111" t="s">
        <v>546</v>
      </c>
      <c r="D248" s="112">
        <v>257700</v>
      </c>
      <c r="E248" s="113">
        <v>10877.18</v>
      </c>
      <c r="F248" s="114">
        <f t="shared" si="3"/>
        <v>246822.82</v>
      </c>
    </row>
    <row r="249" spans="1:6" ht="18" x14ac:dyDescent="0.25">
      <c r="A249" s="25" t="s">
        <v>288</v>
      </c>
      <c r="B249" s="50" t="s">
        <v>218</v>
      </c>
      <c r="C249" s="111" t="s">
        <v>547</v>
      </c>
      <c r="D249" s="112">
        <v>257700</v>
      </c>
      <c r="E249" s="113">
        <v>10877.18</v>
      </c>
      <c r="F249" s="114">
        <f t="shared" si="3"/>
        <v>246822.82</v>
      </c>
    </row>
    <row r="250" spans="1:6" ht="18" x14ac:dyDescent="0.25">
      <c r="A250" s="25" t="s">
        <v>295</v>
      </c>
      <c r="B250" s="50" t="s">
        <v>218</v>
      </c>
      <c r="C250" s="111" t="s">
        <v>548</v>
      </c>
      <c r="D250" s="112">
        <v>183900</v>
      </c>
      <c r="E250" s="113" t="s">
        <v>45</v>
      </c>
      <c r="F250" s="114">
        <f t="shared" si="3"/>
        <v>183900</v>
      </c>
    </row>
    <row r="251" spans="1:6" ht="24.6" customHeight="1" x14ac:dyDescent="0.25">
      <c r="A251" s="25" t="s">
        <v>230</v>
      </c>
      <c r="B251" s="50" t="s">
        <v>218</v>
      </c>
      <c r="C251" s="111" t="s">
        <v>549</v>
      </c>
      <c r="D251" s="112">
        <v>183900</v>
      </c>
      <c r="E251" s="113" t="s">
        <v>45</v>
      </c>
      <c r="F251" s="114">
        <f t="shared" si="3"/>
        <v>183900</v>
      </c>
    </row>
    <row r="252" spans="1:6" ht="36.950000000000003" customHeight="1" x14ac:dyDescent="0.25">
      <c r="A252" s="25" t="s">
        <v>232</v>
      </c>
      <c r="B252" s="50" t="s">
        <v>218</v>
      </c>
      <c r="C252" s="111" t="s">
        <v>550</v>
      </c>
      <c r="D252" s="112">
        <v>183900</v>
      </c>
      <c r="E252" s="113" t="s">
        <v>45</v>
      </c>
      <c r="F252" s="114">
        <f t="shared" si="3"/>
        <v>183900</v>
      </c>
    </row>
    <row r="253" spans="1:6" ht="18" x14ac:dyDescent="0.25">
      <c r="A253" s="25" t="s">
        <v>234</v>
      </c>
      <c r="B253" s="50" t="s">
        <v>218</v>
      </c>
      <c r="C253" s="111" t="s">
        <v>551</v>
      </c>
      <c r="D253" s="112">
        <v>183900</v>
      </c>
      <c r="E253" s="113" t="s">
        <v>45</v>
      </c>
      <c r="F253" s="114">
        <f t="shared" si="3"/>
        <v>183900</v>
      </c>
    </row>
    <row r="254" spans="1:6" ht="24.6" customHeight="1" x14ac:dyDescent="0.25">
      <c r="A254" s="25" t="s">
        <v>512</v>
      </c>
      <c r="B254" s="50" t="s">
        <v>218</v>
      </c>
      <c r="C254" s="111" t="s">
        <v>552</v>
      </c>
      <c r="D254" s="112">
        <v>52800</v>
      </c>
      <c r="E254" s="113">
        <v>7877.18</v>
      </c>
      <c r="F254" s="114">
        <f t="shared" si="3"/>
        <v>44922.82</v>
      </c>
    </row>
    <row r="255" spans="1:6" ht="24.6" customHeight="1" x14ac:dyDescent="0.25">
      <c r="A255" s="25" t="s">
        <v>230</v>
      </c>
      <c r="B255" s="50" t="s">
        <v>218</v>
      </c>
      <c r="C255" s="111" t="s">
        <v>553</v>
      </c>
      <c r="D255" s="112">
        <v>52800</v>
      </c>
      <c r="E255" s="113">
        <v>7877.18</v>
      </c>
      <c r="F255" s="114">
        <f t="shared" si="3"/>
        <v>44922.82</v>
      </c>
    </row>
    <row r="256" spans="1:6" ht="36.950000000000003" customHeight="1" x14ac:dyDescent="0.25">
      <c r="A256" s="25" t="s">
        <v>232</v>
      </c>
      <c r="B256" s="50" t="s">
        <v>218</v>
      </c>
      <c r="C256" s="111" t="s">
        <v>554</v>
      </c>
      <c r="D256" s="112">
        <v>52800</v>
      </c>
      <c r="E256" s="113">
        <v>7877.18</v>
      </c>
      <c r="F256" s="114">
        <f t="shared" si="3"/>
        <v>44922.82</v>
      </c>
    </row>
    <row r="257" spans="1:6" ht="18" x14ac:dyDescent="0.25">
      <c r="A257" s="25" t="s">
        <v>234</v>
      </c>
      <c r="B257" s="50" t="s">
        <v>218</v>
      </c>
      <c r="C257" s="111" t="s">
        <v>555</v>
      </c>
      <c r="D257" s="112">
        <v>25800</v>
      </c>
      <c r="E257" s="113">
        <v>4300</v>
      </c>
      <c r="F257" s="114">
        <f t="shared" si="3"/>
        <v>21500</v>
      </c>
    </row>
    <row r="258" spans="1:6" ht="18" x14ac:dyDescent="0.25">
      <c r="A258" s="25" t="s">
        <v>272</v>
      </c>
      <c r="B258" s="50" t="s">
        <v>218</v>
      </c>
      <c r="C258" s="111" t="s">
        <v>556</v>
      </c>
      <c r="D258" s="112">
        <v>27000</v>
      </c>
      <c r="E258" s="113">
        <v>3577.18</v>
      </c>
      <c r="F258" s="114">
        <f t="shared" si="3"/>
        <v>23422.82</v>
      </c>
    </row>
    <row r="259" spans="1:6" ht="49.15" customHeight="1" x14ac:dyDescent="0.25">
      <c r="A259" s="25" t="s">
        <v>557</v>
      </c>
      <c r="B259" s="50" t="s">
        <v>218</v>
      </c>
      <c r="C259" s="111" t="s">
        <v>558</v>
      </c>
      <c r="D259" s="112">
        <v>21000</v>
      </c>
      <c r="E259" s="113">
        <v>3000</v>
      </c>
      <c r="F259" s="114">
        <f t="shared" si="3"/>
        <v>18000</v>
      </c>
    </row>
    <row r="260" spans="1:6" ht="24.6" customHeight="1" x14ac:dyDescent="0.25">
      <c r="A260" s="25" t="s">
        <v>230</v>
      </c>
      <c r="B260" s="50" t="s">
        <v>218</v>
      </c>
      <c r="C260" s="111" t="s">
        <v>559</v>
      </c>
      <c r="D260" s="112">
        <v>21000</v>
      </c>
      <c r="E260" s="113">
        <v>3000</v>
      </c>
      <c r="F260" s="114">
        <f t="shared" si="3"/>
        <v>18000</v>
      </c>
    </row>
    <row r="261" spans="1:6" ht="36.950000000000003" customHeight="1" x14ac:dyDescent="0.25">
      <c r="A261" s="25" t="s">
        <v>232</v>
      </c>
      <c r="B261" s="50" t="s">
        <v>218</v>
      </c>
      <c r="C261" s="111" t="s">
        <v>560</v>
      </c>
      <c r="D261" s="112">
        <v>21000</v>
      </c>
      <c r="E261" s="113">
        <v>3000</v>
      </c>
      <c r="F261" s="114">
        <f t="shared" si="3"/>
        <v>18000</v>
      </c>
    </row>
    <row r="262" spans="1:6" ht="18" x14ac:dyDescent="0.25">
      <c r="A262" s="25" t="s">
        <v>234</v>
      </c>
      <c r="B262" s="50" t="s">
        <v>218</v>
      </c>
      <c r="C262" s="111" t="s">
        <v>561</v>
      </c>
      <c r="D262" s="112">
        <v>21000</v>
      </c>
      <c r="E262" s="113">
        <v>3000</v>
      </c>
      <c r="F262" s="114">
        <f t="shared" si="3"/>
        <v>18000</v>
      </c>
    </row>
    <row r="263" spans="1:6" ht="18" x14ac:dyDescent="0.25">
      <c r="A263" s="44" t="s">
        <v>562</v>
      </c>
      <c r="B263" s="45" t="s">
        <v>218</v>
      </c>
      <c r="C263" s="103" t="s">
        <v>563</v>
      </c>
      <c r="D263" s="104">
        <v>37255100</v>
      </c>
      <c r="E263" s="105">
        <v>1923950.62</v>
      </c>
      <c r="F263" s="106">
        <f t="shared" si="3"/>
        <v>35331149.380000003</v>
      </c>
    </row>
    <row r="264" spans="1:6" ht="18" x14ac:dyDescent="0.25">
      <c r="A264" s="25" t="s">
        <v>562</v>
      </c>
      <c r="B264" s="50" t="s">
        <v>218</v>
      </c>
      <c r="C264" s="111" t="s">
        <v>564</v>
      </c>
      <c r="D264" s="112">
        <v>6793400</v>
      </c>
      <c r="E264" s="113">
        <v>1923950.62</v>
      </c>
      <c r="F264" s="114">
        <f t="shared" si="3"/>
        <v>4869449.38</v>
      </c>
    </row>
    <row r="265" spans="1:6" ht="73.7" customHeight="1" x14ac:dyDescent="0.25">
      <c r="A265" s="25" t="s">
        <v>565</v>
      </c>
      <c r="B265" s="50" t="s">
        <v>218</v>
      </c>
      <c r="C265" s="111" t="s">
        <v>566</v>
      </c>
      <c r="D265" s="112">
        <v>2983200</v>
      </c>
      <c r="E265" s="113">
        <v>1444346.18</v>
      </c>
      <c r="F265" s="114">
        <f t="shared" si="3"/>
        <v>1538853.82</v>
      </c>
    </row>
    <row r="266" spans="1:6" ht="98.45" customHeight="1" x14ac:dyDescent="0.25">
      <c r="A266" s="52" t="s">
        <v>567</v>
      </c>
      <c r="B266" s="50" t="s">
        <v>218</v>
      </c>
      <c r="C266" s="111" t="s">
        <v>568</v>
      </c>
      <c r="D266" s="112">
        <v>2983200</v>
      </c>
      <c r="E266" s="113">
        <v>1444346.18</v>
      </c>
      <c r="F266" s="114">
        <f t="shared" si="3"/>
        <v>1538853.82</v>
      </c>
    </row>
    <row r="267" spans="1:6" ht="24.6" customHeight="1" x14ac:dyDescent="0.25">
      <c r="A267" s="25" t="s">
        <v>230</v>
      </c>
      <c r="B267" s="50" t="s">
        <v>218</v>
      </c>
      <c r="C267" s="111" t="s">
        <v>569</v>
      </c>
      <c r="D267" s="112">
        <v>2983200</v>
      </c>
      <c r="E267" s="113">
        <v>1444346.18</v>
      </c>
      <c r="F267" s="114">
        <f t="shared" si="3"/>
        <v>1538853.82</v>
      </c>
    </row>
    <row r="268" spans="1:6" ht="36.950000000000003" customHeight="1" x14ac:dyDescent="0.25">
      <c r="A268" s="25" t="s">
        <v>232</v>
      </c>
      <c r="B268" s="50" t="s">
        <v>218</v>
      </c>
      <c r="C268" s="111" t="s">
        <v>570</v>
      </c>
      <c r="D268" s="112">
        <v>2983200</v>
      </c>
      <c r="E268" s="113">
        <v>1444346.18</v>
      </c>
      <c r="F268" s="114">
        <f t="shared" si="3"/>
        <v>1538853.82</v>
      </c>
    </row>
    <row r="269" spans="1:6" ht="18" x14ac:dyDescent="0.25">
      <c r="A269" s="25" t="s">
        <v>234</v>
      </c>
      <c r="B269" s="50" t="s">
        <v>218</v>
      </c>
      <c r="C269" s="111" t="s">
        <v>571</v>
      </c>
      <c r="D269" s="112">
        <v>270800</v>
      </c>
      <c r="E269" s="113">
        <v>120735</v>
      </c>
      <c r="F269" s="114">
        <f t="shared" si="3"/>
        <v>150065</v>
      </c>
    </row>
    <row r="270" spans="1:6" ht="18" x14ac:dyDescent="0.25">
      <c r="A270" s="25" t="s">
        <v>272</v>
      </c>
      <c r="B270" s="50" t="s">
        <v>218</v>
      </c>
      <c r="C270" s="111" t="s">
        <v>572</v>
      </c>
      <c r="D270" s="112">
        <v>2712400</v>
      </c>
      <c r="E270" s="113">
        <v>1323611.18</v>
      </c>
      <c r="F270" s="114">
        <f t="shared" si="3"/>
        <v>1388788.82</v>
      </c>
    </row>
    <row r="271" spans="1:6" ht="61.5" customHeight="1" x14ac:dyDescent="0.25">
      <c r="A271" s="25" t="s">
        <v>573</v>
      </c>
      <c r="B271" s="50" t="s">
        <v>218</v>
      </c>
      <c r="C271" s="111" t="s">
        <v>574</v>
      </c>
      <c r="D271" s="112">
        <v>426200</v>
      </c>
      <c r="E271" s="113">
        <v>10920</v>
      </c>
      <c r="F271" s="114">
        <f t="shared" ref="F271:F334" si="4">IF(OR(D271="-",IF(E271="-",0,E271)&gt;=IF(D271="-",0,D271)),"-",IF(D271="-",0,D271)-IF(E271="-",0,E271))</f>
        <v>415280</v>
      </c>
    </row>
    <row r="272" spans="1:6" ht="86.1" customHeight="1" x14ac:dyDescent="0.25">
      <c r="A272" s="52" t="s">
        <v>575</v>
      </c>
      <c r="B272" s="50" t="s">
        <v>218</v>
      </c>
      <c r="C272" s="111" t="s">
        <v>576</v>
      </c>
      <c r="D272" s="112">
        <v>426200</v>
      </c>
      <c r="E272" s="113">
        <v>10920</v>
      </c>
      <c r="F272" s="114">
        <f t="shared" si="4"/>
        <v>415280</v>
      </c>
    </row>
    <row r="273" spans="1:6" ht="24.6" customHeight="1" x14ac:dyDescent="0.25">
      <c r="A273" s="25" t="s">
        <v>230</v>
      </c>
      <c r="B273" s="50" t="s">
        <v>218</v>
      </c>
      <c r="C273" s="111" t="s">
        <v>577</v>
      </c>
      <c r="D273" s="112">
        <v>426200</v>
      </c>
      <c r="E273" s="113">
        <v>10920</v>
      </c>
      <c r="F273" s="114">
        <f t="shared" si="4"/>
        <v>415280</v>
      </c>
    </row>
    <row r="274" spans="1:6" ht="36.950000000000003" customHeight="1" x14ac:dyDescent="0.25">
      <c r="A274" s="25" t="s">
        <v>232</v>
      </c>
      <c r="B274" s="50" t="s">
        <v>218</v>
      </c>
      <c r="C274" s="111" t="s">
        <v>578</v>
      </c>
      <c r="D274" s="112">
        <v>426200</v>
      </c>
      <c r="E274" s="113">
        <v>10920</v>
      </c>
      <c r="F274" s="114">
        <f t="shared" si="4"/>
        <v>415280</v>
      </c>
    </row>
    <row r="275" spans="1:6" ht="18" x14ac:dyDescent="0.25">
      <c r="A275" s="25" t="s">
        <v>234</v>
      </c>
      <c r="B275" s="50" t="s">
        <v>218</v>
      </c>
      <c r="C275" s="111" t="s">
        <v>579</v>
      </c>
      <c r="D275" s="112">
        <v>426200</v>
      </c>
      <c r="E275" s="113">
        <v>10920</v>
      </c>
      <c r="F275" s="114">
        <f t="shared" si="4"/>
        <v>415280</v>
      </c>
    </row>
    <row r="276" spans="1:6" ht="73.7" customHeight="1" x14ac:dyDescent="0.25">
      <c r="A276" s="25" t="s">
        <v>580</v>
      </c>
      <c r="B276" s="50" t="s">
        <v>218</v>
      </c>
      <c r="C276" s="111" t="s">
        <v>581</v>
      </c>
      <c r="D276" s="112">
        <v>3384000</v>
      </c>
      <c r="E276" s="113">
        <v>468684.44</v>
      </c>
      <c r="F276" s="114">
        <f t="shared" si="4"/>
        <v>2915315.56</v>
      </c>
    </row>
    <row r="277" spans="1:6" ht="98.45" customHeight="1" x14ac:dyDescent="0.25">
      <c r="A277" s="52" t="s">
        <v>582</v>
      </c>
      <c r="B277" s="50" t="s">
        <v>218</v>
      </c>
      <c r="C277" s="111" t="s">
        <v>583</v>
      </c>
      <c r="D277" s="112">
        <v>470800</v>
      </c>
      <c r="E277" s="113">
        <v>316658</v>
      </c>
      <c r="F277" s="114">
        <f t="shared" si="4"/>
        <v>154142</v>
      </c>
    </row>
    <row r="278" spans="1:6" ht="24.6" customHeight="1" x14ac:dyDescent="0.25">
      <c r="A278" s="25" t="s">
        <v>230</v>
      </c>
      <c r="B278" s="50" t="s">
        <v>218</v>
      </c>
      <c r="C278" s="111" t="s">
        <v>584</v>
      </c>
      <c r="D278" s="112">
        <v>470800</v>
      </c>
      <c r="E278" s="113">
        <v>316658</v>
      </c>
      <c r="F278" s="114">
        <f t="shared" si="4"/>
        <v>154142</v>
      </c>
    </row>
    <row r="279" spans="1:6" ht="36.950000000000003" customHeight="1" x14ac:dyDescent="0.25">
      <c r="A279" s="25" t="s">
        <v>232</v>
      </c>
      <c r="B279" s="50" t="s">
        <v>218</v>
      </c>
      <c r="C279" s="111" t="s">
        <v>585</v>
      </c>
      <c r="D279" s="112">
        <v>470800</v>
      </c>
      <c r="E279" s="113">
        <v>316658</v>
      </c>
      <c r="F279" s="114">
        <f t="shared" si="4"/>
        <v>154142</v>
      </c>
    </row>
    <row r="280" spans="1:6" ht="18" x14ac:dyDescent="0.25">
      <c r="A280" s="25" t="s">
        <v>234</v>
      </c>
      <c r="B280" s="50" t="s">
        <v>218</v>
      </c>
      <c r="C280" s="111" t="s">
        <v>586</v>
      </c>
      <c r="D280" s="112">
        <v>470800</v>
      </c>
      <c r="E280" s="113">
        <v>316658</v>
      </c>
      <c r="F280" s="114">
        <f t="shared" si="4"/>
        <v>154142</v>
      </c>
    </row>
    <row r="281" spans="1:6" ht="110.65" customHeight="1" x14ac:dyDescent="0.25">
      <c r="A281" s="52" t="s">
        <v>587</v>
      </c>
      <c r="B281" s="50" t="s">
        <v>218</v>
      </c>
      <c r="C281" s="111" t="s">
        <v>588</v>
      </c>
      <c r="D281" s="112">
        <v>742400</v>
      </c>
      <c r="E281" s="113">
        <v>72570.8</v>
      </c>
      <c r="F281" s="114">
        <f t="shared" si="4"/>
        <v>669829.19999999995</v>
      </c>
    </row>
    <row r="282" spans="1:6" ht="24.6" customHeight="1" x14ac:dyDescent="0.25">
      <c r="A282" s="25" t="s">
        <v>230</v>
      </c>
      <c r="B282" s="50" t="s">
        <v>218</v>
      </c>
      <c r="C282" s="111" t="s">
        <v>589</v>
      </c>
      <c r="D282" s="112">
        <v>742400</v>
      </c>
      <c r="E282" s="113">
        <v>72570.8</v>
      </c>
      <c r="F282" s="114">
        <f t="shared" si="4"/>
        <v>669829.19999999995</v>
      </c>
    </row>
    <row r="283" spans="1:6" ht="36.950000000000003" customHeight="1" x14ac:dyDescent="0.25">
      <c r="A283" s="25" t="s">
        <v>232</v>
      </c>
      <c r="B283" s="50" t="s">
        <v>218</v>
      </c>
      <c r="C283" s="111" t="s">
        <v>590</v>
      </c>
      <c r="D283" s="112">
        <v>742400</v>
      </c>
      <c r="E283" s="113">
        <v>72570.8</v>
      </c>
      <c r="F283" s="114">
        <f t="shared" si="4"/>
        <v>669829.19999999995</v>
      </c>
    </row>
    <row r="284" spans="1:6" ht="18" x14ac:dyDescent="0.25">
      <c r="A284" s="25" t="s">
        <v>234</v>
      </c>
      <c r="B284" s="50" t="s">
        <v>218</v>
      </c>
      <c r="C284" s="111" t="s">
        <v>591</v>
      </c>
      <c r="D284" s="112">
        <v>742400</v>
      </c>
      <c r="E284" s="113">
        <v>72570.8</v>
      </c>
      <c r="F284" s="114">
        <f t="shared" si="4"/>
        <v>669829.19999999995</v>
      </c>
    </row>
    <row r="285" spans="1:6" ht="98.45" customHeight="1" x14ac:dyDescent="0.25">
      <c r="A285" s="52" t="s">
        <v>592</v>
      </c>
      <c r="B285" s="50" t="s">
        <v>218</v>
      </c>
      <c r="C285" s="111" t="s">
        <v>593</v>
      </c>
      <c r="D285" s="112">
        <v>303000</v>
      </c>
      <c r="E285" s="113">
        <v>79455.64</v>
      </c>
      <c r="F285" s="114">
        <f t="shared" si="4"/>
        <v>223544.36</v>
      </c>
    </row>
    <row r="286" spans="1:6" ht="24.6" customHeight="1" x14ac:dyDescent="0.25">
      <c r="A286" s="25" t="s">
        <v>230</v>
      </c>
      <c r="B286" s="50" t="s">
        <v>218</v>
      </c>
      <c r="C286" s="111" t="s">
        <v>594</v>
      </c>
      <c r="D286" s="112">
        <v>303000</v>
      </c>
      <c r="E286" s="113">
        <v>79455.64</v>
      </c>
      <c r="F286" s="114">
        <f t="shared" si="4"/>
        <v>223544.36</v>
      </c>
    </row>
    <row r="287" spans="1:6" ht="36.950000000000003" customHeight="1" x14ac:dyDescent="0.25">
      <c r="A287" s="25" t="s">
        <v>232</v>
      </c>
      <c r="B287" s="50" t="s">
        <v>218</v>
      </c>
      <c r="C287" s="111" t="s">
        <v>595</v>
      </c>
      <c r="D287" s="112">
        <v>303000</v>
      </c>
      <c r="E287" s="113">
        <v>79455.64</v>
      </c>
      <c r="F287" s="114">
        <f t="shared" si="4"/>
        <v>223544.36</v>
      </c>
    </row>
    <row r="288" spans="1:6" ht="18" x14ac:dyDescent="0.25">
      <c r="A288" s="25" t="s">
        <v>234</v>
      </c>
      <c r="B288" s="50" t="s">
        <v>218</v>
      </c>
      <c r="C288" s="111" t="s">
        <v>596</v>
      </c>
      <c r="D288" s="112">
        <v>249000</v>
      </c>
      <c r="E288" s="113">
        <v>77978.8</v>
      </c>
      <c r="F288" s="114">
        <f t="shared" si="4"/>
        <v>171021.2</v>
      </c>
    </row>
    <row r="289" spans="1:6" ht="18" x14ac:dyDescent="0.25">
      <c r="A289" s="25" t="s">
        <v>272</v>
      </c>
      <c r="B289" s="50" t="s">
        <v>218</v>
      </c>
      <c r="C289" s="111" t="s">
        <v>597</v>
      </c>
      <c r="D289" s="112">
        <v>54000</v>
      </c>
      <c r="E289" s="113">
        <v>1476.84</v>
      </c>
      <c r="F289" s="114">
        <f t="shared" si="4"/>
        <v>52523.16</v>
      </c>
    </row>
    <row r="290" spans="1:6" ht="86.1" customHeight="1" x14ac:dyDescent="0.25">
      <c r="A290" s="52" t="s">
        <v>598</v>
      </c>
      <c r="B290" s="50" t="s">
        <v>218</v>
      </c>
      <c r="C290" s="111" t="s">
        <v>599</v>
      </c>
      <c r="D290" s="112">
        <v>1867800</v>
      </c>
      <c r="E290" s="113" t="s">
        <v>45</v>
      </c>
      <c r="F290" s="114">
        <f t="shared" si="4"/>
        <v>1867800</v>
      </c>
    </row>
    <row r="291" spans="1:6" ht="24.6" customHeight="1" x14ac:dyDescent="0.25">
      <c r="A291" s="25" t="s">
        <v>230</v>
      </c>
      <c r="B291" s="50" t="s">
        <v>218</v>
      </c>
      <c r="C291" s="111" t="s">
        <v>600</v>
      </c>
      <c r="D291" s="112">
        <v>1867800</v>
      </c>
      <c r="E291" s="113" t="s">
        <v>45</v>
      </c>
      <c r="F291" s="114">
        <f t="shared" si="4"/>
        <v>1867800</v>
      </c>
    </row>
    <row r="292" spans="1:6" ht="36.950000000000003" customHeight="1" x14ac:dyDescent="0.25">
      <c r="A292" s="25" t="s">
        <v>232</v>
      </c>
      <c r="B292" s="50" t="s">
        <v>218</v>
      </c>
      <c r="C292" s="111" t="s">
        <v>601</v>
      </c>
      <c r="D292" s="112">
        <v>1867800</v>
      </c>
      <c r="E292" s="113" t="s">
        <v>45</v>
      </c>
      <c r="F292" s="114">
        <f t="shared" si="4"/>
        <v>1867800</v>
      </c>
    </row>
    <row r="293" spans="1:6" ht="18" x14ac:dyDescent="0.25">
      <c r="A293" s="25" t="s">
        <v>234</v>
      </c>
      <c r="B293" s="50" t="s">
        <v>218</v>
      </c>
      <c r="C293" s="111" t="s">
        <v>602</v>
      </c>
      <c r="D293" s="112">
        <v>1867800</v>
      </c>
      <c r="E293" s="113" t="s">
        <v>45</v>
      </c>
      <c r="F293" s="114">
        <f t="shared" si="4"/>
        <v>1867800</v>
      </c>
    </row>
    <row r="294" spans="1:6" ht="18" x14ac:dyDescent="0.25">
      <c r="A294" s="25" t="s">
        <v>562</v>
      </c>
      <c r="B294" s="50" t="s">
        <v>218</v>
      </c>
      <c r="C294" s="111" t="s">
        <v>603</v>
      </c>
      <c r="D294" s="112">
        <v>30313000</v>
      </c>
      <c r="E294" s="113" t="s">
        <v>45</v>
      </c>
      <c r="F294" s="114">
        <f t="shared" si="4"/>
        <v>30313000</v>
      </c>
    </row>
    <row r="295" spans="1:6" ht="86.1" customHeight="1" x14ac:dyDescent="0.25">
      <c r="A295" s="52" t="s">
        <v>604</v>
      </c>
      <c r="B295" s="50" t="s">
        <v>218</v>
      </c>
      <c r="C295" s="111" t="s">
        <v>605</v>
      </c>
      <c r="D295" s="112">
        <v>312800</v>
      </c>
      <c r="E295" s="113" t="s">
        <v>45</v>
      </c>
      <c r="F295" s="114">
        <f t="shared" si="4"/>
        <v>312800</v>
      </c>
    </row>
    <row r="296" spans="1:6" ht="147.6" customHeight="1" x14ac:dyDescent="0.25">
      <c r="A296" s="52" t="s">
        <v>606</v>
      </c>
      <c r="B296" s="50" t="s">
        <v>218</v>
      </c>
      <c r="C296" s="111" t="s">
        <v>607</v>
      </c>
      <c r="D296" s="112">
        <v>312800</v>
      </c>
      <c r="E296" s="113" t="s">
        <v>45</v>
      </c>
      <c r="F296" s="114">
        <f t="shared" si="4"/>
        <v>312800</v>
      </c>
    </row>
    <row r="297" spans="1:6" ht="24.6" customHeight="1" x14ac:dyDescent="0.25">
      <c r="A297" s="25" t="s">
        <v>230</v>
      </c>
      <c r="B297" s="50" t="s">
        <v>218</v>
      </c>
      <c r="C297" s="111" t="s">
        <v>608</v>
      </c>
      <c r="D297" s="112">
        <v>312800</v>
      </c>
      <c r="E297" s="113" t="s">
        <v>45</v>
      </c>
      <c r="F297" s="114">
        <f t="shared" si="4"/>
        <v>312800</v>
      </c>
    </row>
    <row r="298" spans="1:6" ht="36.950000000000003" customHeight="1" x14ac:dyDescent="0.25">
      <c r="A298" s="25" t="s">
        <v>232</v>
      </c>
      <c r="B298" s="50" t="s">
        <v>218</v>
      </c>
      <c r="C298" s="111" t="s">
        <v>609</v>
      </c>
      <c r="D298" s="112">
        <v>312800</v>
      </c>
      <c r="E298" s="113" t="s">
        <v>45</v>
      </c>
      <c r="F298" s="114">
        <f t="shared" si="4"/>
        <v>312800</v>
      </c>
    </row>
    <row r="299" spans="1:6" ht="18" x14ac:dyDescent="0.25">
      <c r="A299" s="25" t="s">
        <v>234</v>
      </c>
      <c r="B299" s="50" t="s">
        <v>218</v>
      </c>
      <c r="C299" s="111" t="s">
        <v>610</v>
      </c>
      <c r="D299" s="112">
        <v>312800</v>
      </c>
      <c r="E299" s="113" t="s">
        <v>45</v>
      </c>
      <c r="F299" s="114">
        <f t="shared" si="4"/>
        <v>312800</v>
      </c>
    </row>
    <row r="300" spans="1:6" ht="18" x14ac:dyDescent="0.25">
      <c r="A300" s="25"/>
      <c r="B300" s="50" t="s">
        <v>218</v>
      </c>
      <c r="C300" s="111" t="s">
        <v>611</v>
      </c>
      <c r="D300" s="112">
        <v>30000200</v>
      </c>
      <c r="E300" s="113" t="s">
        <v>45</v>
      </c>
      <c r="F300" s="114">
        <f t="shared" si="4"/>
        <v>30000200</v>
      </c>
    </row>
    <row r="301" spans="1:6" ht="135.19999999999999" customHeight="1" x14ac:dyDescent="0.25">
      <c r="A301" s="52" t="s">
        <v>612</v>
      </c>
      <c r="B301" s="50" t="s">
        <v>218</v>
      </c>
      <c r="C301" s="111" t="s">
        <v>613</v>
      </c>
      <c r="D301" s="112">
        <v>30000200</v>
      </c>
      <c r="E301" s="113" t="s">
        <v>45</v>
      </c>
      <c r="F301" s="114">
        <f t="shared" si="4"/>
        <v>30000200</v>
      </c>
    </row>
    <row r="302" spans="1:6" ht="24.6" customHeight="1" x14ac:dyDescent="0.25">
      <c r="A302" s="25" t="s">
        <v>230</v>
      </c>
      <c r="B302" s="50" t="s">
        <v>218</v>
      </c>
      <c r="C302" s="111" t="s">
        <v>614</v>
      </c>
      <c r="D302" s="112">
        <v>30000200</v>
      </c>
      <c r="E302" s="113" t="s">
        <v>45</v>
      </c>
      <c r="F302" s="114">
        <f t="shared" si="4"/>
        <v>30000200</v>
      </c>
    </row>
    <row r="303" spans="1:6" ht="36.950000000000003" customHeight="1" x14ac:dyDescent="0.25">
      <c r="A303" s="25" t="s">
        <v>232</v>
      </c>
      <c r="B303" s="50" t="s">
        <v>218</v>
      </c>
      <c r="C303" s="111" t="s">
        <v>615</v>
      </c>
      <c r="D303" s="112">
        <v>30000200</v>
      </c>
      <c r="E303" s="113" t="s">
        <v>45</v>
      </c>
      <c r="F303" s="114">
        <f t="shared" si="4"/>
        <v>30000200</v>
      </c>
    </row>
    <row r="304" spans="1:6" ht="18" x14ac:dyDescent="0.25">
      <c r="A304" s="25" t="s">
        <v>234</v>
      </c>
      <c r="B304" s="50" t="s">
        <v>218</v>
      </c>
      <c r="C304" s="111" t="s">
        <v>616</v>
      </c>
      <c r="D304" s="112">
        <v>30000200</v>
      </c>
      <c r="E304" s="113" t="s">
        <v>45</v>
      </c>
      <c r="F304" s="114">
        <f t="shared" si="4"/>
        <v>30000200</v>
      </c>
    </row>
    <row r="305" spans="1:6" ht="18" x14ac:dyDescent="0.25">
      <c r="A305" s="25" t="s">
        <v>562</v>
      </c>
      <c r="B305" s="50" t="s">
        <v>218</v>
      </c>
      <c r="C305" s="111" t="s">
        <v>617</v>
      </c>
      <c r="D305" s="112">
        <v>148700</v>
      </c>
      <c r="E305" s="113" t="s">
        <v>45</v>
      </c>
      <c r="F305" s="114">
        <f t="shared" si="4"/>
        <v>148700</v>
      </c>
    </row>
    <row r="306" spans="1:6" ht="18" x14ac:dyDescent="0.25">
      <c r="A306" s="25" t="s">
        <v>288</v>
      </c>
      <c r="B306" s="50" t="s">
        <v>218</v>
      </c>
      <c r="C306" s="111" t="s">
        <v>618</v>
      </c>
      <c r="D306" s="112">
        <v>148700</v>
      </c>
      <c r="E306" s="113" t="s">
        <v>45</v>
      </c>
      <c r="F306" s="114">
        <f t="shared" si="4"/>
        <v>148700</v>
      </c>
    </row>
    <row r="307" spans="1:6" ht="24.6" customHeight="1" x14ac:dyDescent="0.25">
      <c r="A307" s="25" t="s">
        <v>382</v>
      </c>
      <c r="B307" s="50" t="s">
        <v>218</v>
      </c>
      <c r="C307" s="111" t="s">
        <v>619</v>
      </c>
      <c r="D307" s="112">
        <v>148700</v>
      </c>
      <c r="E307" s="113" t="s">
        <v>45</v>
      </c>
      <c r="F307" s="114">
        <f t="shared" si="4"/>
        <v>148700</v>
      </c>
    </row>
    <row r="308" spans="1:6" ht="24.6" customHeight="1" x14ac:dyDescent="0.25">
      <c r="A308" s="25" t="s">
        <v>230</v>
      </c>
      <c r="B308" s="50" t="s">
        <v>218</v>
      </c>
      <c r="C308" s="111" t="s">
        <v>620</v>
      </c>
      <c r="D308" s="112">
        <v>148700</v>
      </c>
      <c r="E308" s="113" t="s">
        <v>45</v>
      </c>
      <c r="F308" s="114">
        <f t="shared" si="4"/>
        <v>148700</v>
      </c>
    </row>
    <row r="309" spans="1:6" ht="36.950000000000003" customHeight="1" x14ac:dyDescent="0.25">
      <c r="A309" s="25" t="s">
        <v>232</v>
      </c>
      <c r="B309" s="50" t="s">
        <v>218</v>
      </c>
      <c r="C309" s="111" t="s">
        <v>621</v>
      </c>
      <c r="D309" s="112">
        <v>148700</v>
      </c>
      <c r="E309" s="113" t="s">
        <v>45</v>
      </c>
      <c r="F309" s="114">
        <f t="shared" si="4"/>
        <v>148700</v>
      </c>
    </row>
    <row r="310" spans="1:6" ht="18" x14ac:dyDescent="0.25">
      <c r="A310" s="25" t="s">
        <v>234</v>
      </c>
      <c r="B310" s="50" t="s">
        <v>218</v>
      </c>
      <c r="C310" s="111" t="s">
        <v>622</v>
      </c>
      <c r="D310" s="112">
        <v>148700</v>
      </c>
      <c r="E310" s="113" t="s">
        <v>45</v>
      </c>
      <c r="F310" s="114">
        <f t="shared" si="4"/>
        <v>148700</v>
      </c>
    </row>
    <row r="311" spans="1:6" ht="18" x14ac:dyDescent="0.25">
      <c r="A311" s="44" t="s">
        <v>623</v>
      </c>
      <c r="B311" s="45" t="s">
        <v>218</v>
      </c>
      <c r="C311" s="103" t="s">
        <v>624</v>
      </c>
      <c r="D311" s="104">
        <v>30000</v>
      </c>
      <c r="E311" s="105">
        <v>25525</v>
      </c>
      <c r="F311" s="106">
        <f t="shared" si="4"/>
        <v>4475</v>
      </c>
    </row>
    <row r="312" spans="1:6" ht="24.6" customHeight="1" x14ac:dyDescent="0.25">
      <c r="A312" s="44" t="s">
        <v>625</v>
      </c>
      <c r="B312" s="45" t="s">
        <v>218</v>
      </c>
      <c r="C312" s="103" t="s">
        <v>626</v>
      </c>
      <c r="D312" s="104">
        <v>30000</v>
      </c>
      <c r="E312" s="105">
        <v>25525</v>
      </c>
      <c r="F312" s="106">
        <f t="shared" si="4"/>
        <v>4475</v>
      </c>
    </row>
    <row r="313" spans="1:6" ht="24.6" customHeight="1" x14ac:dyDescent="0.25">
      <c r="A313" s="25" t="s">
        <v>625</v>
      </c>
      <c r="B313" s="50" t="s">
        <v>218</v>
      </c>
      <c r="C313" s="111" t="s">
        <v>627</v>
      </c>
      <c r="D313" s="112">
        <v>30000</v>
      </c>
      <c r="E313" s="113">
        <v>25525</v>
      </c>
      <c r="F313" s="114">
        <f t="shared" si="4"/>
        <v>4475</v>
      </c>
    </row>
    <row r="314" spans="1:6" ht="61.5" customHeight="1" x14ac:dyDescent="0.25">
      <c r="A314" s="25" t="s">
        <v>250</v>
      </c>
      <c r="B314" s="50" t="s">
        <v>218</v>
      </c>
      <c r="C314" s="111" t="s">
        <v>628</v>
      </c>
      <c r="D314" s="112">
        <v>30000</v>
      </c>
      <c r="E314" s="113">
        <v>25525</v>
      </c>
      <c r="F314" s="114">
        <f t="shared" si="4"/>
        <v>4475</v>
      </c>
    </row>
    <row r="315" spans="1:6" ht="98.45" customHeight="1" x14ac:dyDescent="0.25">
      <c r="A315" s="52" t="s">
        <v>629</v>
      </c>
      <c r="B315" s="50" t="s">
        <v>218</v>
      </c>
      <c r="C315" s="111" t="s">
        <v>630</v>
      </c>
      <c r="D315" s="112">
        <v>30000</v>
      </c>
      <c r="E315" s="113">
        <v>25525</v>
      </c>
      <c r="F315" s="114">
        <f t="shared" si="4"/>
        <v>4475</v>
      </c>
    </row>
    <row r="316" spans="1:6" ht="24.6" customHeight="1" x14ac:dyDescent="0.25">
      <c r="A316" s="25" t="s">
        <v>230</v>
      </c>
      <c r="B316" s="50" t="s">
        <v>218</v>
      </c>
      <c r="C316" s="111" t="s">
        <v>631</v>
      </c>
      <c r="D316" s="112">
        <v>30000</v>
      </c>
      <c r="E316" s="113">
        <v>25525</v>
      </c>
      <c r="F316" s="114">
        <f t="shared" si="4"/>
        <v>4475</v>
      </c>
    </row>
    <row r="317" spans="1:6" ht="36.950000000000003" customHeight="1" x14ac:dyDescent="0.25">
      <c r="A317" s="25" t="s">
        <v>232</v>
      </c>
      <c r="B317" s="50" t="s">
        <v>218</v>
      </c>
      <c r="C317" s="111" t="s">
        <v>632</v>
      </c>
      <c r="D317" s="112">
        <v>30000</v>
      </c>
      <c r="E317" s="113">
        <v>25525</v>
      </c>
      <c r="F317" s="114">
        <f t="shared" si="4"/>
        <v>4475</v>
      </c>
    </row>
    <row r="318" spans="1:6" ht="18" x14ac:dyDescent="0.25">
      <c r="A318" s="25" t="s">
        <v>234</v>
      </c>
      <c r="B318" s="50" t="s">
        <v>218</v>
      </c>
      <c r="C318" s="111" t="s">
        <v>633</v>
      </c>
      <c r="D318" s="112">
        <v>30000</v>
      </c>
      <c r="E318" s="113">
        <v>25525</v>
      </c>
      <c r="F318" s="114">
        <f t="shared" si="4"/>
        <v>4475</v>
      </c>
    </row>
    <row r="319" spans="1:6" ht="18" x14ac:dyDescent="0.25">
      <c r="A319" s="44" t="s">
        <v>634</v>
      </c>
      <c r="B319" s="45" t="s">
        <v>218</v>
      </c>
      <c r="C319" s="103" t="s">
        <v>635</v>
      </c>
      <c r="D319" s="104">
        <v>10031000</v>
      </c>
      <c r="E319" s="105">
        <v>5450704.6299999999</v>
      </c>
      <c r="F319" s="106">
        <f t="shared" si="4"/>
        <v>4580295.37</v>
      </c>
    </row>
    <row r="320" spans="1:6" ht="18" x14ac:dyDescent="0.25">
      <c r="A320" s="44" t="s">
        <v>636</v>
      </c>
      <c r="B320" s="45" t="s">
        <v>218</v>
      </c>
      <c r="C320" s="103" t="s">
        <v>637</v>
      </c>
      <c r="D320" s="104">
        <v>10031000</v>
      </c>
      <c r="E320" s="105">
        <v>5450704.6299999999</v>
      </c>
      <c r="F320" s="106">
        <f t="shared" si="4"/>
        <v>4580295.37</v>
      </c>
    </row>
    <row r="321" spans="1:6" ht="18" x14ac:dyDescent="0.25">
      <c r="A321" s="25" t="s">
        <v>636</v>
      </c>
      <c r="B321" s="50" t="s">
        <v>218</v>
      </c>
      <c r="C321" s="111" t="s">
        <v>638</v>
      </c>
      <c r="D321" s="112">
        <v>10031000</v>
      </c>
      <c r="E321" s="113">
        <v>5450704.6299999999</v>
      </c>
      <c r="F321" s="114">
        <f t="shared" si="4"/>
        <v>4580295.37</v>
      </c>
    </row>
    <row r="322" spans="1:6" ht="36.950000000000003" customHeight="1" x14ac:dyDescent="0.25">
      <c r="A322" s="25" t="s">
        <v>639</v>
      </c>
      <c r="B322" s="50" t="s">
        <v>218</v>
      </c>
      <c r="C322" s="111" t="s">
        <v>640</v>
      </c>
      <c r="D322" s="112">
        <v>7648500</v>
      </c>
      <c r="E322" s="113">
        <v>4259804.63</v>
      </c>
      <c r="F322" s="114">
        <f t="shared" si="4"/>
        <v>3388695.37</v>
      </c>
    </row>
    <row r="323" spans="1:6" ht="73.7" customHeight="1" x14ac:dyDescent="0.25">
      <c r="A323" s="25" t="s">
        <v>641</v>
      </c>
      <c r="B323" s="50" t="s">
        <v>218</v>
      </c>
      <c r="C323" s="111" t="s">
        <v>642</v>
      </c>
      <c r="D323" s="112">
        <v>7648500</v>
      </c>
      <c r="E323" s="113">
        <v>4259804.63</v>
      </c>
      <c r="F323" s="114">
        <f t="shared" si="4"/>
        <v>3388695.37</v>
      </c>
    </row>
    <row r="324" spans="1:6" ht="36.950000000000003" customHeight="1" x14ac:dyDescent="0.25">
      <c r="A324" s="25" t="s">
        <v>643</v>
      </c>
      <c r="B324" s="50" t="s">
        <v>218</v>
      </c>
      <c r="C324" s="111" t="s">
        <v>644</v>
      </c>
      <c r="D324" s="112">
        <v>7648500</v>
      </c>
      <c r="E324" s="113">
        <v>4259804.63</v>
      </c>
      <c r="F324" s="114">
        <f t="shared" si="4"/>
        <v>3388695.37</v>
      </c>
    </row>
    <row r="325" spans="1:6" ht="18" x14ac:dyDescent="0.25">
      <c r="A325" s="25" t="s">
        <v>645</v>
      </c>
      <c r="B325" s="50" t="s">
        <v>218</v>
      </c>
      <c r="C325" s="111" t="s">
        <v>646</v>
      </c>
      <c r="D325" s="112">
        <v>7648500</v>
      </c>
      <c r="E325" s="113">
        <v>4259804.63</v>
      </c>
      <c r="F325" s="114">
        <f t="shared" si="4"/>
        <v>3388695.37</v>
      </c>
    </row>
    <row r="326" spans="1:6" ht="49.15" customHeight="1" x14ac:dyDescent="0.25">
      <c r="A326" s="25" t="s">
        <v>647</v>
      </c>
      <c r="B326" s="50" t="s">
        <v>218</v>
      </c>
      <c r="C326" s="111" t="s">
        <v>648</v>
      </c>
      <c r="D326" s="112">
        <v>7548500</v>
      </c>
      <c r="E326" s="113">
        <v>4259804.63</v>
      </c>
      <c r="F326" s="114">
        <f t="shared" si="4"/>
        <v>3288695.37</v>
      </c>
    </row>
    <row r="327" spans="1:6" ht="18" x14ac:dyDescent="0.25">
      <c r="A327" s="25" t="s">
        <v>649</v>
      </c>
      <c r="B327" s="50" t="s">
        <v>218</v>
      </c>
      <c r="C327" s="111" t="s">
        <v>650</v>
      </c>
      <c r="D327" s="112">
        <v>100000</v>
      </c>
      <c r="E327" s="113" t="s">
        <v>45</v>
      </c>
      <c r="F327" s="114">
        <f t="shared" si="4"/>
        <v>100000</v>
      </c>
    </row>
    <row r="328" spans="1:6" ht="36.950000000000003" customHeight="1" x14ac:dyDescent="0.25">
      <c r="A328" s="25" t="s">
        <v>651</v>
      </c>
      <c r="B328" s="50" t="s">
        <v>218</v>
      </c>
      <c r="C328" s="111" t="s">
        <v>652</v>
      </c>
      <c r="D328" s="112">
        <v>2382500</v>
      </c>
      <c r="E328" s="113">
        <v>1190900</v>
      </c>
      <c r="F328" s="114">
        <f t="shared" si="4"/>
        <v>1191600</v>
      </c>
    </row>
    <row r="329" spans="1:6" ht="110.65" customHeight="1" x14ac:dyDescent="0.25">
      <c r="A329" s="52" t="s">
        <v>653</v>
      </c>
      <c r="B329" s="50" t="s">
        <v>218</v>
      </c>
      <c r="C329" s="111" t="s">
        <v>654</v>
      </c>
      <c r="D329" s="112">
        <v>2382500</v>
      </c>
      <c r="E329" s="113">
        <v>1190900</v>
      </c>
      <c r="F329" s="114">
        <f t="shared" si="4"/>
        <v>1191600</v>
      </c>
    </row>
    <row r="330" spans="1:6" ht="18" x14ac:dyDescent="0.25">
      <c r="A330" s="25" t="s">
        <v>284</v>
      </c>
      <c r="B330" s="50" t="s">
        <v>218</v>
      </c>
      <c r="C330" s="111" t="s">
        <v>655</v>
      </c>
      <c r="D330" s="112">
        <v>2382500</v>
      </c>
      <c r="E330" s="113">
        <v>1190900</v>
      </c>
      <c r="F330" s="114">
        <f t="shared" si="4"/>
        <v>1191600</v>
      </c>
    </row>
    <row r="331" spans="1:6" ht="18" x14ac:dyDescent="0.25">
      <c r="A331" s="25" t="s">
        <v>208</v>
      </c>
      <c r="B331" s="50" t="s">
        <v>218</v>
      </c>
      <c r="C331" s="111" t="s">
        <v>656</v>
      </c>
      <c r="D331" s="112">
        <v>2382500</v>
      </c>
      <c r="E331" s="113">
        <v>1190900</v>
      </c>
      <c r="F331" s="114">
        <f t="shared" si="4"/>
        <v>1191600</v>
      </c>
    </row>
    <row r="332" spans="1:6" ht="18" x14ac:dyDescent="0.25">
      <c r="A332" s="44" t="s">
        <v>657</v>
      </c>
      <c r="B332" s="45" t="s">
        <v>218</v>
      </c>
      <c r="C332" s="103" t="s">
        <v>658</v>
      </c>
      <c r="D332" s="104">
        <v>78600</v>
      </c>
      <c r="E332" s="105">
        <v>38229.300000000003</v>
      </c>
      <c r="F332" s="106">
        <f t="shared" si="4"/>
        <v>40370.699999999997</v>
      </c>
    </row>
    <row r="333" spans="1:6" ht="18" x14ac:dyDescent="0.25">
      <c r="A333" s="44" t="s">
        <v>659</v>
      </c>
      <c r="B333" s="45" t="s">
        <v>218</v>
      </c>
      <c r="C333" s="103" t="s">
        <v>660</v>
      </c>
      <c r="D333" s="104">
        <v>78600</v>
      </c>
      <c r="E333" s="105">
        <v>38229.300000000003</v>
      </c>
      <c r="F333" s="106">
        <f t="shared" si="4"/>
        <v>40370.699999999997</v>
      </c>
    </row>
    <row r="334" spans="1:6" ht="18" x14ac:dyDescent="0.25">
      <c r="A334" s="25" t="s">
        <v>659</v>
      </c>
      <c r="B334" s="50" t="s">
        <v>218</v>
      </c>
      <c r="C334" s="111" t="s">
        <v>661</v>
      </c>
      <c r="D334" s="112">
        <v>78600</v>
      </c>
      <c r="E334" s="113">
        <v>38229.300000000003</v>
      </c>
      <c r="F334" s="114">
        <f t="shared" si="4"/>
        <v>40370.699999999997</v>
      </c>
    </row>
    <row r="335" spans="1:6" ht="73.7" customHeight="1" x14ac:dyDescent="0.25">
      <c r="A335" s="25" t="s">
        <v>662</v>
      </c>
      <c r="B335" s="50" t="s">
        <v>218</v>
      </c>
      <c r="C335" s="111" t="s">
        <v>663</v>
      </c>
      <c r="D335" s="112">
        <v>78600</v>
      </c>
      <c r="E335" s="113">
        <v>38229.300000000003</v>
      </c>
      <c r="F335" s="114">
        <f t="shared" ref="F335:F347" si="5">IF(OR(D335="-",IF(E335="-",0,E335)&gt;=IF(D335="-",0,D335)),"-",IF(D335="-",0,D335)-IF(E335="-",0,E335))</f>
        <v>40370.699999999997</v>
      </c>
    </row>
    <row r="336" spans="1:6" ht="98.45" customHeight="1" x14ac:dyDescent="0.25">
      <c r="A336" s="52" t="s">
        <v>664</v>
      </c>
      <c r="B336" s="50" t="s">
        <v>218</v>
      </c>
      <c r="C336" s="111" t="s">
        <v>665</v>
      </c>
      <c r="D336" s="112">
        <v>78600</v>
      </c>
      <c r="E336" s="113">
        <v>38229.300000000003</v>
      </c>
      <c r="F336" s="114">
        <f t="shared" si="5"/>
        <v>40370.699999999997</v>
      </c>
    </row>
    <row r="337" spans="1:6" ht="24.6" customHeight="1" x14ac:dyDescent="0.25">
      <c r="A337" s="25" t="s">
        <v>666</v>
      </c>
      <c r="B337" s="50" t="s">
        <v>218</v>
      </c>
      <c r="C337" s="111" t="s">
        <v>667</v>
      </c>
      <c r="D337" s="112">
        <v>78600</v>
      </c>
      <c r="E337" s="113">
        <v>38229.300000000003</v>
      </c>
      <c r="F337" s="114">
        <f t="shared" si="5"/>
        <v>40370.699999999997</v>
      </c>
    </row>
    <row r="338" spans="1:6" ht="24.6" customHeight="1" x14ac:dyDescent="0.25">
      <c r="A338" s="25" t="s">
        <v>668</v>
      </c>
      <c r="B338" s="50" t="s">
        <v>218</v>
      </c>
      <c r="C338" s="111" t="s">
        <v>669</v>
      </c>
      <c r="D338" s="112">
        <v>78600</v>
      </c>
      <c r="E338" s="113">
        <v>38229.300000000003</v>
      </c>
      <c r="F338" s="114">
        <f t="shared" si="5"/>
        <v>40370.699999999997</v>
      </c>
    </row>
    <row r="339" spans="1:6" ht="18" x14ac:dyDescent="0.25">
      <c r="A339" s="25" t="s">
        <v>670</v>
      </c>
      <c r="B339" s="50" t="s">
        <v>218</v>
      </c>
      <c r="C339" s="111" t="s">
        <v>671</v>
      </c>
      <c r="D339" s="112">
        <v>78600</v>
      </c>
      <c r="E339" s="113">
        <v>38229.300000000003</v>
      </c>
      <c r="F339" s="114">
        <f t="shared" si="5"/>
        <v>40370.699999999997</v>
      </c>
    </row>
    <row r="340" spans="1:6" ht="18" x14ac:dyDescent="0.25">
      <c r="A340" s="44" t="s">
        <v>672</v>
      </c>
      <c r="B340" s="45" t="s">
        <v>218</v>
      </c>
      <c r="C340" s="103" t="s">
        <v>673</v>
      </c>
      <c r="D340" s="104">
        <v>15000</v>
      </c>
      <c r="E340" s="105">
        <v>5894</v>
      </c>
      <c r="F340" s="106">
        <f t="shared" si="5"/>
        <v>9106</v>
      </c>
    </row>
    <row r="341" spans="1:6" ht="18" x14ac:dyDescent="0.25">
      <c r="A341" s="44" t="s">
        <v>674</v>
      </c>
      <c r="B341" s="45" t="s">
        <v>218</v>
      </c>
      <c r="C341" s="103" t="s">
        <v>675</v>
      </c>
      <c r="D341" s="104">
        <v>15000</v>
      </c>
      <c r="E341" s="105">
        <v>5894</v>
      </c>
      <c r="F341" s="106">
        <f t="shared" si="5"/>
        <v>9106</v>
      </c>
    </row>
    <row r="342" spans="1:6" ht="18" x14ac:dyDescent="0.25">
      <c r="A342" s="25" t="s">
        <v>674</v>
      </c>
      <c r="B342" s="50" t="s">
        <v>218</v>
      </c>
      <c r="C342" s="111" t="s">
        <v>676</v>
      </c>
      <c r="D342" s="112">
        <v>15000</v>
      </c>
      <c r="E342" s="113">
        <v>5894</v>
      </c>
      <c r="F342" s="114">
        <f t="shared" si="5"/>
        <v>9106</v>
      </c>
    </row>
    <row r="343" spans="1:6" ht="49.15" customHeight="1" x14ac:dyDescent="0.25">
      <c r="A343" s="25" t="s">
        <v>677</v>
      </c>
      <c r="B343" s="50" t="s">
        <v>218</v>
      </c>
      <c r="C343" s="111" t="s">
        <v>678</v>
      </c>
      <c r="D343" s="112">
        <v>15000</v>
      </c>
      <c r="E343" s="113">
        <v>5894</v>
      </c>
      <c r="F343" s="114">
        <f t="shared" si="5"/>
        <v>9106</v>
      </c>
    </row>
    <row r="344" spans="1:6" ht="86.1" customHeight="1" x14ac:dyDescent="0.25">
      <c r="A344" s="52" t="s">
        <v>679</v>
      </c>
      <c r="B344" s="50" t="s">
        <v>218</v>
      </c>
      <c r="C344" s="111" t="s">
        <v>680</v>
      </c>
      <c r="D344" s="112">
        <v>15000</v>
      </c>
      <c r="E344" s="113">
        <v>5894</v>
      </c>
      <c r="F344" s="114">
        <f t="shared" si="5"/>
        <v>9106</v>
      </c>
    </row>
    <row r="345" spans="1:6" ht="24.6" customHeight="1" x14ac:dyDescent="0.25">
      <c r="A345" s="25" t="s">
        <v>230</v>
      </c>
      <c r="B345" s="50" t="s">
        <v>218</v>
      </c>
      <c r="C345" s="111" t="s">
        <v>681</v>
      </c>
      <c r="D345" s="112">
        <v>15000</v>
      </c>
      <c r="E345" s="113">
        <v>5894</v>
      </c>
      <c r="F345" s="114">
        <f t="shared" si="5"/>
        <v>9106</v>
      </c>
    </row>
    <row r="346" spans="1:6" ht="36.950000000000003" customHeight="1" x14ac:dyDescent="0.25">
      <c r="A346" s="25" t="s">
        <v>232</v>
      </c>
      <c r="B346" s="50" t="s">
        <v>218</v>
      </c>
      <c r="C346" s="111" t="s">
        <v>682</v>
      </c>
      <c r="D346" s="112">
        <v>15000</v>
      </c>
      <c r="E346" s="113">
        <v>5894</v>
      </c>
      <c r="F346" s="114">
        <f t="shared" si="5"/>
        <v>9106</v>
      </c>
    </row>
    <row r="347" spans="1:6" ht="18" x14ac:dyDescent="0.25">
      <c r="A347" s="25" t="s">
        <v>234</v>
      </c>
      <c r="B347" s="50" t="s">
        <v>218</v>
      </c>
      <c r="C347" s="111" t="s">
        <v>683</v>
      </c>
      <c r="D347" s="112">
        <v>15000</v>
      </c>
      <c r="E347" s="113">
        <v>5894</v>
      </c>
      <c r="F347" s="114">
        <f t="shared" si="5"/>
        <v>9106</v>
      </c>
    </row>
    <row r="348" spans="1:6" ht="9" customHeight="1" x14ac:dyDescent="0.25">
      <c r="A348" s="54"/>
      <c r="B348" s="55"/>
      <c r="C348" s="115"/>
      <c r="D348" s="116"/>
      <c r="E348" s="117"/>
      <c r="F348" s="117"/>
    </row>
    <row r="349" spans="1:6" ht="13.5" customHeight="1" x14ac:dyDescent="0.25">
      <c r="A349" s="56" t="s">
        <v>684</v>
      </c>
      <c r="B349" s="57" t="s">
        <v>685</v>
      </c>
      <c r="C349" s="118" t="s">
        <v>219</v>
      </c>
      <c r="D349" s="119">
        <v>-4009300</v>
      </c>
      <c r="E349" s="119">
        <v>-473410.99</v>
      </c>
      <c r="F349" s="120" t="s">
        <v>686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98425196850393704" right="0.98425196850393704" top="0.39370078740157483" bottom="0.39370078740157483" header="0.51181102362204722" footer="0.51181102362204722"/>
  <pageSetup paperSize="9" scale="5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13E35-AF2C-4A54-BDC5-1430FC4F3351}">
  <sheetPr>
    <pageSetUpPr fitToPage="1"/>
  </sheetPr>
  <dimension ref="A1:F31"/>
  <sheetViews>
    <sheetView tabSelected="1" workbookViewId="0">
      <selection activeCell="E17" sqref="E17"/>
    </sheetView>
  </sheetViews>
  <sheetFormatPr defaultRowHeight="12.75" x14ac:dyDescent="0.2"/>
  <cols>
    <col min="1" max="1" width="30.5703125" style="129" bestFit="1" customWidth="1"/>
    <col min="2" max="2" width="9.85546875" style="129" customWidth="1"/>
    <col min="3" max="3" width="31.140625" style="129" customWidth="1"/>
    <col min="4" max="4" width="22" style="129" bestFit="1" customWidth="1"/>
    <col min="5" max="5" width="20.28515625" style="129" bestFit="1" customWidth="1"/>
    <col min="6" max="6" width="25" style="129" bestFit="1" customWidth="1"/>
    <col min="7" max="16384" width="9.140625" style="129"/>
  </cols>
  <sheetData>
    <row r="1" spans="1:6" x14ac:dyDescent="0.2">
      <c r="A1" s="128" t="s">
        <v>732</v>
      </c>
      <c r="B1" s="128"/>
      <c r="C1" s="128"/>
      <c r="D1" s="128"/>
      <c r="E1" s="128"/>
      <c r="F1" s="128"/>
    </row>
    <row r="2" spans="1:6" ht="81.75" customHeight="1" x14ac:dyDescent="0.2">
      <c r="A2" s="130" t="s">
        <v>22</v>
      </c>
      <c r="B2" s="131" t="s">
        <v>23</v>
      </c>
      <c r="C2" s="131" t="s">
        <v>689</v>
      </c>
      <c r="D2" s="131" t="s">
        <v>25</v>
      </c>
      <c r="E2" s="132" t="s">
        <v>26</v>
      </c>
      <c r="F2" s="131" t="s">
        <v>27</v>
      </c>
    </row>
    <row r="3" spans="1:6" ht="13.5" thickBot="1" x14ac:dyDescent="0.25">
      <c r="A3" s="133">
        <v>1</v>
      </c>
      <c r="B3" s="134">
        <v>2</v>
      </c>
      <c r="C3" s="134">
        <v>3</v>
      </c>
      <c r="D3" s="135">
        <v>4</v>
      </c>
      <c r="E3" s="135">
        <v>5</v>
      </c>
      <c r="F3" s="135">
        <v>6</v>
      </c>
    </row>
    <row r="4" spans="1:6" ht="29.25" x14ac:dyDescent="0.25">
      <c r="A4" s="136" t="s">
        <v>733</v>
      </c>
      <c r="B4" s="137" t="s">
        <v>734</v>
      </c>
      <c r="C4" s="138" t="s">
        <v>735</v>
      </c>
      <c r="D4" s="139">
        <f>D12</f>
        <v>4009300</v>
      </c>
      <c r="E4" s="139">
        <f>E12</f>
        <v>473410.99000000209</v>
      </c>
      <c r="F4" s="140">
        <f>D4-E4</f>
        <v>3535889.0099999979</v>
      </c>
    </row>
    <row r="5" spans="1:6" ht="18" x14ac:dyDescent="0.25">
      <c r="A5" s="141" t="s">
        <v>34</v>
      </c>
      <c r="B5" s="142"/>
      <c r="C5" s="143"/>
      <c r="D5" s="144"/>
      <c r="E5" s="144"/>
      <c r="F5" s="145"/>
    </row>
    <row r="6" spans="1:6" ht="29.25" x14ac:dyDescent="0.25">
      <c r="A6" s="146" t="s">
        <v>692</v>
      </c>
      <c r="B6" s="147">
        <v>520</v>
      </c>
      <c r="C6" s="148" t="s">
        <v>735</v>
      </c>
      <c r="D6" s="149" t="s">
        <v>45</v>
      </c>
      <c r="E6" s="149" t="s">
        <v>45</v>
      </c>
      <c r="F6" s="150" t="s">
        <v>45</v>
      </c>
    </row>
    <row r="7" spans="1:6" ht="18" x14ac:dyDescent="0.25">
      <c r="A7" s="146" t="s">
        <v>736</v>
      </c>
      <c r="B7" s="147"/>
      <c r="C7" s="148"/>
      <c r="D7" s="149" t="s">
        <v>45</v>
      </c>
      <c r="E7" s="149" t="s">
        <v>45</v>
      </c>
      <c r="F7" s="150" t="s">
        <v>45</v>
      </c>
    </row>
    <row r="8" spans="1:6" ht="18" x14ac:dyDescent="0.25">
      <c r="A8" s="146"/>
      <c r="B8" s="147"/>
      <c r="C8" s="148"/>
      <c r="D8" s="149" t="s">
        <v>45</v>
      </c>
      <c r="E8" s="149" t="s">
        <v>45</v>
      </c>
      <c r="F8" s="150" t="s">
        <v>45</v>
      </c>
    </row>
    <row r="9" spans="1:6" ht="29.25" x14ac:dyDescent="0.25">
      <c r="A9" s="151" t="s">
        <v>737</v>
      </c>
      <c r="B9" s="152" t="s">
        <v>738</v>
      </c>
      <c r="C9" s="153" t="s">
        <v>735</v>
      </c>
      <c r="D9" s="154" t="s">
        <v>45</v>
      </c>
      <c r="E9" s="154" t="s">
        <v>45</v>
      </c>
      <c r="F9" s="155" t="s">
        <v>45</v>
      </c>
    </row>
    <row r="10" spans="1:6" ht="18" x14ac:dyDescent="0.25">
      <c r="A10" s="146" t="s">
        <v>739</v>
      </c>
      <c r="B10" s="147"/>
      <c r="C10" s="148"/>
      <c r="D10" s="149" t="s">
        <v>45</v>
      </c>
      <c r="E10" s="149" t="s">
        <v>45</v>
      </c>
      <c r="F10" s="150" t="s">
        <v>45</v>
      </c>
    </row>
    <row r="11" spans="1:6" ht="18" x14ac:dyDescent="0.25">
      <c r="A11" s="146"/>
      <c r="B11" s="147"/>
      <c r="C11" s="148"/>
      <c r="D11" s="149" t="s">
        <v>45</v>
      </c>
      <c r="E11" s="149" t="s">
        <v>45</v>
      </c>
      <c r="F11" s="150" t="s">
        <v>45</v>
      </c>
    </row>
    <row r="12" spans="1:6" ht="29.25" x14ac:dyDescent="0.25">
      <c r="A12" s="151" t="s">
        <v>740</v>
      </c>
      <c r="B12" s="152" t="s">
        <v>741</v>
      </c>
      <c r="C12" s="153" t="s">
        <v>742</v>
      </c>
      <c r="D12" s="154">
        <f>D16+D17</f>
        <v>4009300</v>
      </c>
      <c r="E12" s="154">
        <f>E13+E17</f>
        <v>473410.99000000209</v>
      </c>
      <c r="F12" s="155">
        <f>D12-E12</f>
        <v>3535889.0099999979</v>
      </c>
    </row>
    <row r="13" spans="1:6" ht="29.25" x14ac:dyDescent="0.25">
      <c r="A13" s="151" t="s">
        <v>702</v>
      </c>
      <c r="B13" s="152" t="s">
        <v>743</v>
      </c>
      <c r="C13" s="153" t="s">
        <v>744</v>
      </c>
      <c r="D13" s="154">
        <f t="shared" ref="D13:E15" si="0">D14</f>
        <v>-170879600</v>
      </c>
      <c r="E13" s="154">
        <f t="shared" si="0"/>
        <v>-52996127.18</v>
      </c>
      <c r="F13" s="156" t="s">
        <v>735</v>
      </c>
    </row>
    <row r="14" spans="1:6" ht="29.25" x14ac:dyDescent="0.25">
      <c r="A14" s="151" t="s">
        <v>745</v>
      </c>
      <c r="B14" s="152" t="s">
        <v>743</v>
      </c>
      <c r="C14" s="153" t="s">
        <v>746</v>
      </c>
      <c r="D14" s="154">
        <f t="shared" si="0"/>
        <v>-170879600</v>
      </c>
      <c r="E14" s="154">
        <f t="shared" si="0"/>
        <v>-52996127.18</v>
      </c>
      <c r="F14" s="156" t="s">
        <v>735</v>
      </c>
    </row>
    <row r="15" spans="1:6" ht="29.25" x14ac:dyDescent="0.25">
      <c r="A15" s="151" t="s">
        <v>747</v>
      </c>
      <c r="B15" s="152" t="s">
        <v>743</v>
      </c>
      <c r="C15" s="153" t="s">
        <v>748</v>
      </c>
      <c r="D15" s="154">
        <f t="shared" si="0"/>
        <v>-170879600</v>
      </c>
      <c r="E15" s="154">
        <f t="shared" si="0"/>
        <v>-52996127.18</v>
      </c>
      <c r="F15" s="156" t="s">
        <v>735</v>
      </c>
    </row>
    <row r="16" spans="1:6" ht="43.5" x14ac:dyDescent="0.25">
      <c r="A16" s="151" t="s">
        <v>749</v>
      </c>
      <c r="B16" s="152" t="s">
        <v>743</v>
      </c>
      <c r="C16" s="153" t="s">
        <v>750</v>
      </c>
      <c r="D16" s="154">
        <f>-Доходы!D19</f>
        <v>-170879600</v>
      </c>
      <c r="E16" s="154">
        <f>Источники!E21</f>
        <v>-52996127.18</v>
      </c>
      <c r="F16" s="156" t="s">
        <v>735</v>
      </c>
    </row>
    <row r="17" spans="1:6" ht="29.25" x14ac:dyDescent="0.25">
      <c r="A17" s="151" t="s">
        <v>751</v>
      </c>
      <c r="B17" s="152" t="s">
        <v>752</v>
      </c>
      <c r="C17" s="153" t="s">
        <v>753</v>
      </c>
      <c r="D17" s="154">
        <f t="shared" ref="D17:E19" si="1">D18</f>
        <v>174888900</v>
      </c>
      <c r="E17" s="154">
        <f t="shared" si="1"/>
        <v>53469538.170000002</v>
      </c>
      <c r="F17" s="156" t="s">
        <v>735</v>
      </c>
    </row>
    <row r="18" spans="1:6" ht="29.25" x14ac:dyDescent="0.25">
      <c r="A18" s="151" t="s">
        <v>754</v>
      </c>
      <c r="B18" s="152" t="s">
        <v>752</v>
      </c>
      <c r="C18" s="153" t="s">
        <v>755</v>
      </c>
      <c r="D18" s="154">
        <f t="shared" si="1"/>
        <v>174888900</v>
      </c>
      <c r="E18" s="154">
        <f t="shared" si="1"/>
        <v>53469538.170000002</v>
      </c>
      <c r="F18" s="156" t="s">
        <v>735</v>
      </c>
    </row>
    <row r="19" spans="1:6" ht="29.25" x14ac:dyDescent="0.25">
      <c r="A19" s="157" t="s">
        <v>756</v>
      </c>
      <c r="B19" s="152" t="s">
        <v>752</v>
      </c>
      <c r="C19" s="153" t="s">
        <v>757</v>
      </c>
      <c r="D19" s="154">
        <f>D20</f>
        <v>174888900</v>
      </c>
      <c r="E19" s="154">
        <f t="shared" si="1"/>
        <v>53469538.170000002</v>
      </c>
      <c r="F19" s="156" t="s">
        <v>735</v>
      </c>
    </row>
    <row r="20" spans="1:6" ht="44.25" thickBot="1" x14ac:dyDescent="0.3">
      <c r="A20" s="151" t="s">
        <v>758</v>
      </c>
      <c r="B20" s="158" t="s">
        <v>752</v>
      </c>
      <c r="C20" s="159" t="s">
        <v>759</v>
      </c>
      <c r="D20" s="160">
        <f>Расходы!D13</f>
        <v>174888900</v>
      </c>
      <c r="E20" s="160">
        <f>Источники!E23</f>
        <v>53469538.170000002</v>
      </c>
      <c r="F20" s="161" t="s">
        <v>735</v>
      </c>
    </row>
    <row r="21" spans="1:6" x14ac:dyDescent="0.2">
      <c r="A21" s="162"/>
      <c r="B21" s="162"/>
      <c r="C21" s="162"/>
      <c r="D21" s="162"/>
      <c r="E21" s="162"/>
      <c r="F21" s="162"/>
    </row>
    <row r="22" spans="1:6" x14ac:dyDescent="0.2">
      <c r="A22" s="163" t="s">
        <v>760</v>
      </c>
      <c r="B22" s="164" t="s">
        <v>761</v>
      </c>
      <c r="C22" s="165" t="s">
        <v>762</v>
      </c>
      <c r="D22" s="166"/>
      <c r="E22" s="167"/>
      <c r="F22" s="167"/>
    </row>
    <row r="23" spans="1:6" x14ac:dyDescent="0.2">
      <c r="A23" s="164"/>
      <c r="B23" s="164" t="s">
        <v>763</v>
      </c>
      <c r="C23" s="164" t="s">
        <v>764</v>
      </c>
      <c r="D23" s="166"/>
      <c r="E23" s="167"/>
      <c r="F23" s="167"/>
    </row>
    <row r="24" spans="1:6" x14ac:dyDescent="0.2">
      <c r="A24" s="168" t="s">
        <v>765</v>
      </c>
      <c r="B24" s="169"/>
      <c r="C24" s="169"/>
      <c r="D24" s="169"/>
      <c r="E24" s="167"/>
      <c r="F24" s="167"/>
    </row>
    <row r="25" spans="1:6" x14ac:dyDescent="0.2">
      <c r="A25" s="170" t="s">
        <v>766</v>
      </c>
      <c r="B25" s="164" t="s">
        <v>761</v>
      </c>
      <c r="C25" s="165" t="s">
        <v>767</v>
      </c>
      <c r="D25" s="170"/>
      <c r="E25" s="167"/>
      <c r="F25" s="167"/>
    </row>
    <row r="26" spans="1:6" x14ac:dyDescent="0.2">
      <c r="A26" s="170"/>
      <c r="B26" s="164" t="s">
        <v>763</v>
      </c>
      <c r="C26" s="164" t="s">
        <v>764</v>
      </c>
      <c r="D26" s="170"/>
      <c r="E26" s="167"/>
      <c r="F26" s="167"/>
    </row>
    <row r="27" spans="1:6" x14ac:dyDescent="0.2">
      <c r="A27" s="171" t="s">
        <v>768</v>
      </c>
      <c r="B27" s="172" t="s">
        <v>761</v>
      </c>
      <c r="C27" s="165" t="s">
        <v>769</v>
      </c>
      <c r="D27" s="165"/>
      <c r="E27" s="167"/>
      <c r="F27" s="173"/>
    </row>
    <row r="28" spans="1:6" x14ac:dyDescent="0.2">
      <c r="A28" s="164"/>
      <c r="B28" s="172" t="s">
        <v>763</v>
      </c>
      <c r="C28" s="164" t="s">
        <v>764</v>
      </c>
      <c r="D28" s="174"/>
      <c r="E28" s="173"/>
      <c r="F28" s="173"/>
    </row>
    <row r="29" spans="1:6" x14ac:dyDescent="0.2">
      <c r="A29" s="164"/>
      <c r="B29" s="164"/>
      <c r="C29" s="170"/>
      <c r="D29" s="166"/>
      <c r="E29" s="173"/>
      <c r="F29" s="173"/>
    </row>
    <row r="30" spans="1:6" x14ac:dyDescent="0.2">
      <c r="A30" s="175" t="s">
        <v>770</v>
      </c>
      <c r="B30" s="176"/>
      <c r="C30" s="176"/>
      <c r="D30" s="170"/>
      <c r="E30" s="170"/>
      <c r="F30" s="173"/>
    </row>
    <row r="31" spans="1:6" x14ac:dyDescent="0.2">
      <c r="A31" s="167"/>
      <c r="B31" s="167"/>
      <c r="C31" s="167"/>
      <c r="D31" s="167"/>
      <c r="E31" s="167"/>
      <c r="F31" s="167"/>
    </row>
  </sheetData>
  <mergeCells count="1">
    <mergeCell ref="A1:F1"/>
  </mergeCells>
  <pageMargins left="0.9055118110236221" right="0.31496062992125984"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6"/>
  <sheetViews>
    <sheetView showGridLines="0" workbookViewId="0">
      <selection activeCell="E21" sqref="E21:E22"/>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01" t="s">
        <v>687</v>
      </c>
      <c r="B1" s="101"/>
      <c r="C1" s="101"/>
      <c r="D1" s="101"/>
      <c r="E1" s="101"/>
      <c r="F1" s="101"/>
    </row>
    <row r="2" spans="1:6" ht="13.15" customHeight="1" x14ac:dyDescent="0.25">
      <c r="A2" s="89" t="s">
        <v>688</v>
      </c>
      <c r="B2" s="89"/>
      <c r="C2" s="89"/>
      <c r="D2" s="89"/>
      <c r="E2" s="89"/>
      <c r="F2" s="89"/>
    </row>
    <row r="3" spans="1:6" ht="9" customHeight="1" x14ac:dyDescent="0.2">
      <c r="A3" s="5"/>
      <c r="B3" s="58"/>
      <c r="C3" s="36"/>
      <c r="D3" s="10"/>
      <c r="E3" s="10"/>
      <c r="F3" s="36"/>
    </row>
    <row r="4" spans="1:6" ht="13.9" customHeight="1" x14ac:dyDescent="0.2">
      <c r="A4" s="83" t="s">
        <v>22</v>
      </c>
      <c r="B4" s="77" t="s">
        <v>23</v>
      </c>
      <c r="C4" s="94" t="s">
        <v>689</v>
      </c>
      <c r="D4" s="80" t="s">
        <v>25</v>
      </c>
      <c r="E4" s="80" t="s">
        <v>26</v>
      </c>
      <c r="F4" s="86" t="s">
        <v>27</v>
      </c>
    </row>
    <row r="5" spans="1:6" ht="4.9000000000000004" customHeight="1" x14ac:dyDescent="0.2">
      <c r="A5" s="84"/>
      <c r="B5" s="78"/>
      <c r="C5" s="95"/>
      <c r="D5" s="81"/>
      <c r="E5" s="81"/>
      <c r="F5" s="87"/>
    </row>
    <row r="6" spans="1:6" ht="6" customHeight="1" x14ac:dyDescent="0.2">
      <c r="A6" s="84"/>
      <c r="B6" s="78"/>
      <c r="C6" s="95"/>
      <c r="D6" s="81"/>
      <c r="E6" s="81"/>
      <c r="F6" s="87"/>
    </row>
    <row r="7" spans="1:6" ht="4.9000000000000004" customHeight="1" x14ac:dyDescent="0.2">
      <c r="A7" s="84"/>
      <c r="B7" s="78"/>
      <c r="C7" s="95"/>
      <c r="D7" s="81"/>
      <c r="E7" s="81"/>
      <c r="F7" s="87"/>
    </row>
    <row r="8" spans="1:6" ht="6" customHeight="1" x14ac:dyDescent="0.2">
      <c r="A8" s="84"/>
      <c r="B8" s="78"/>
      <c r="C8" s="95"/>
      <c r="D8" s="81"/>
      <c r="E8" s="81"/>
      <c r="F8" s="87"/>
    </row>
    <row r="9" spans="1:6" ht="6" customHeight="1" x14ac:dyDescent="0.2">
      <c r="A9" s="84"/>
      <c r="B9" s="78"/>
      <c r="C9" s="95"/>
      <c r="D9" s="81"/>
      <c r="E9" s="81"/>
      <c r="F9" s="87"/>
    </row>
    <row r="10" spans="1:6" ht="18" customHeight="1" x14ac:dyDescent="0.2">
      <c r="A10" s="85"/>
      <c r="B10" s="79"/>
      <c r="C10" s="102"/>
      <c r="D10" s="82"/>
      <c r="E10" s="82"/>
      <c r="F10" s="88"/>
    </row>
    <row r="11" spans="1:6" ht="13.5" customHeight="1" x14ac:dyDescent="0.2">
      <c r="A11" s="19">
        <v>1</v>
      </c>
      <c r="B11" s="20">
        <v>2</v>
      </c>
      <c r="C11" s="21">
        <v>3</v>
      </c>
      <c r="D11" s="22" t="s">
        <v>28</v>
      </c>
      <c r="E11" s="43" t="s">
        <v>29</v>
      </c>
      <c r="F11" s="24" t="s">
        <v>30</v>
      </c>
    </row>
    <row r="12" spans="1:6" ht="24.6" customHeight="1" x14ac:dyDescent="0.2">
      <c r="A12" s="59" t="s">
        <v>690</v>
      </c>
      <c r="B12" s="60" t="s">
        <v>691</v>
      </c>
      <c r="C12" s="61" t="s">
        <v>219</v>
      </c>
      <c r="D12" s="62">
        <v>4009300</v>
      </c>
      <c r="E12" s="62">
        <v>473410.99</v>
      </c>
      <c r="F12" s="63" t="s">
        <v>219</v>
      </c>
    </row>
    <row r="13" spans="1:6" x14ac:dyDescent="0.2">
      <c r="A13" s="64" t="s">
        <v>34</v>
      </c>
      <c r="B13" s="65"/>
      <c r="C13" s="66"/>
      <c r="D13" s="67"/>
      <c r="E13" s="67"/>
      <c r="F13" s="68"/>
    </row>
    <row r="14" spans="1:6" ht="24.6" customHeight="1" x14ac:dyDescent="0.2">
      <c r="A14" s="44" t="s">
        <v>692</v>
      </c>
      <c r="B14" s="69" t="s">
        <v>693</v>
      </c>
      <c r="C14" s="70" t="s">
        <v>219</v>
      </c>
      <c r="D14" s="46" t="s">
        <v>45</v>
      </c>
      <c r="E14" s="46" t="s">
        <v>45</v>
      </c>
      <c r="F14" s="47" t="s">
        <v>45</v>
      </c>
    </row>
    <row r="15" spans="1:6" x14ac:dyDescent="0.2">
      <c r="A15" s="64" t="s">
        <v>694</v>
      </c>
      <c r="B15" s="65"/>
      <c r="C15" s="66"/>
      <c r="D15" s="67"/>
      <c r="E15" s="67"/>
      <c r="F15" s="68"/>
    </row>
    <row r="16" spans="1:6" ht="24.6" customHeight="1" x14ac:dyDescent="0.2">
      <c r="A16" s="44" t="s">
        <v>695</v>
      </c>
      <c r="B16" s="69" t="s">
        <v>696</v>
      </c>
      <c r="C16" s="70" t="s">
        <v>219</v>
      </c>
      <c r="D16" s="46" t="s">
        <v>45</v>
      </c>
      <c r="E16" s="46" t="s">
        <v>45</v>
      </c>
      <c r="F16" s="47" t="s">
        <v>45</v>
      </c>
    </row>
    <row r="17" spans="1:6" x14ac:dyDescent="0.2">
      <c r="A17" s="64" t="s">
        <v>694</v>
      </c>
      <c r="B17" s="65"/>
      <c r="C17" s="66"/>
      <c r="D17" s="67"/>
      <c r="E17" s="67"/>
      <c r="F17" s="68"/>
    </row>
    <row r="18" spans="1:6" x14ac:dyDescent="0.2">
      <c r="A18" s="59" t="s">
        <v>697</v>
      </c>
      <c r="B18" s="60" t="s">
        <v>698</v>
      </c>
      <c r="C18" s="61" t="s">
        <v>699</v>
      </c>
      <c r="D18" s="62">
        <v>4009300</v>
      </c>
      <c r="E18" s="62">
        <v>473410.99</v>
      </c>
      <c r="F18" s="63">
        <v>3535889.01</v>
      </c>
    </row>
    <row r="19" spans="1:6" ht="24.6" customHeight="1" x14ac:dyDescent="0.2">
      <c r="A19" s="59" t="s">
        <v>700</v>
      </c>
      <c r="B19" s="60" t="s">
        <v>698</v>
      </c>
      <c r="C19" s="61" t="s">
        <v>701</v>
      </c>
      <c r="D19" s="62">
        <v>4009300</v>
      </c>
      <c r="E19" s="62">
        <v>473410.99</v>
      </c>
      <c r="F19" s="63">
        <v>3535889.01</v>
      </c>
    </row>
    <row r="20" spans="1:6" x14ac:dyDescent="0.2">
      <c r="A20" s="59" t="s">
        <v>702</v>
      </c>
      <c r="B20" s="60" t="s">
        <v>703</v>
      </c>
      <c r="C20" s="61" t="s">
        <v>704</v>
      </c>
      <c r="D20" s="62">
        <v>-170879600</v>
      </c>
      <c r="E20" s="62">
        <f>E21</f>
        <v>-52996127.18</v>
      </c>
      <c r="F20" s="63" t="s">
        <v>686</v>
      </c>
    </row>
    <row r="21" spans="1:6" ht="24.6" customHeight="1" x14ac:dyDescent="0.2">
      <c r="A21" s="25" t="s">
        <v>705</v>
      </c>
      <c r="B21" s="26" t="s">
        <v>703</v>
      </c>
      <c r="C21" s="71" t="s">
        <v>706</v>
      </c>
      <c r="D21" s="27">
        <v>-170879600</v>
      </c>
      <c r="E21" s="27">
        <v>-52996127.18</v>
      </c>
      <c r="F21" s="51" t="s">
        <v>686</v>
      </c>
    </row>
    <row r="22" spans="1:6" x14ac:dyDescent="0.2">
      <c r="A22" s="59" t="s">
        <v>707</v>
      </c>
      <c r="B22" s="60" t="s">
        <v>708</v>
      </c>
      <c r="C22" s="61" t="s">
        <v>709</v>
      </c>
      <c r="D22" s="62">
        <v>174888900</v>
      </c>
      <c r="E22" s="62">
        <f>E23</f>
        <v>53469538.170000002</v>
      </c>
      <c r="F22" s="63" t="s">
        <v>686</v>
      </c>
    </row>
    <row r="23" spans="1:6" ht="24.6" customHeight="1" x14ac:dyDescent="0.2">
      <c r="A23" s="25" t="s">
        <v>710</v>
      </c>
      <c r="B23" s="26" t="s">
        <v>708</v>
      </c>
      <c r="C23" s="71" t="s">
        <v>711</v>
      </c>
      <c r="D23" s="27">
        <v>174888900</v>
      </c>
      <c r="E23" s="27">
        <v>53469538.170000002</v>
      </c>
      <c r="F23" s="51" t="s">
        <v>686</v>
      </c>
    </row>
    <row r="24" spans="1:6" ht="12.75" customHeight="1" x14ac:dyDescent="0.2">
      <c r="A24" s="72"/>
      <c r="B24" s="73"/>
      <c r="C24" s="74"/>
      <c r="D24" s="75"/>
      <c r="E24" s="75"/>
      <c r="F24" s="76"/>
    </row>
    <row r="36" spans="1:6" ht="12.75" customHeight="1" x14ac:dyDescent="0.2">
      <c r="A36" s="12" t="s">
        <v>712</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workbookViewId="0"/>
  </sheetViews>
  <sheetFormatPr defaultRowHeight="12.75" x14ac:dyDescent="0.2"/>
  <sheetData>
    <row r="1" spans="1:2" x14ac:dyDescent="0.2">
      <c r="A1" t="s">
        <v>713</v>
      </c>
      <c r="B1" t="s">
        <v>714</v>
      </c>
    </row>
    <row r="2" spans="1:2" x14ac:dyDescent="0.2">
      <c r="A2" t="s">
        <v>715</v>
      </c>
      <c r="B2" t="s">
        <v>716</v>
      </c>
    </row>
    <row r="3" spans="1:2" x14ac:dyDescent="0.2">
      <c r="A3" t="s">
        <v>717</v>
      </c>
      <c r="B3" t="s">
        <v>6</v>
      </c>
    </row>
    <row r="4" spans="1:2" x14ac:dyDescent="0.2">
      <c r="A4" t="s">
        <v>718</v>
      </c>
      <c r="B4" t="s">
        <v>719</v>
      </c>
    </row>
    <row r="5" spans="1:2" x14ac:dyDescent="0.2">
      <c r="A5" t="s">
        <v>720</v>
      </c>
      <c r="B5" t="s">
        <v>721</v>
      </c>
    </row>
    <row r="6" spans="1:2" x14ac:dyDescent="0.2">
      <c r="A6" t="s">
        <v>722</v>
      </c>
      <c r="B6" t="s">
        <v>714</v>
      </c>
    </row>
    <row r="7" spans="1:2" x14ac:dyDescent="0.2">
      <c r="A7" t="s">
        <v>723</v>
      </c>
      <c r="B7" t="s">
        <v>724</v>
      </c>
    </row>
    <row r="8" spans="1:2" x14ac:dyDescent="0.2">
      <c r="A8" t="s">
        <v>725</v>
      </c>
      <c r="B8" t="s">
        <v>724</v>
      </c>
    </row>
    <row r="9" spans="1:2" x14ac:dyDescent="0.2">
      <c r="A9" t="s">
        <v>726</v>
      </c>
      <c r="B9" t="s">
        <v>727</v>
      </c>
    </row>
    <row r="10" spans="1:2" x14ac:dyDescent="0.2">
      <c r="A10" t="s">
        <v>728</v>
      </c>
      <c r="B10" t="s">
        <v>729</v>
      </c>
    </row>
    <row r="11" spans="1:2" x14ac:dyDescent="0.2">
      <c r="A11" t="s">
        <v>730</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29</vt:i4>
      </vt:variant>
    </vt:vector>
  </HeadingPairs>
  <TitlesOfParts>
    <vt:vector size="34" baseType="lpstr">
      <vt:lpstr>Доходы</vt:lpstr>
      <vt:lpstr>Расходы</vt:lpstr>
      <vt:lpstr>Лист1 (2)</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dc:description>POI HSSF rep:2.53.0.77</dc:description>
  <cp:lastModifiedBy>PC</cp:lastModifiedBy>
  <cp:lastPrinted>2021-07-02T06:59:57Z</cp:lastPrinted>
  <dcterms:created xsi:type="dcterms:W3CDTF">2021-07-02T05:57:55Z</dcterms:created>
  <dcterms:modified xsi:type="dcterms:W3CDTF">2021-07-02T07:00:31Z</dcterms:modified>
</cp:coreProperties>
</file>