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1"/>
  </bookViews>
  <sheets>
    <sheet name="Доходы" sheetId="1" r:id="rId1"/>
    <sheet name="Расходы" sheetId="2" r:id="rId2"/>
    <sheet name="Лист1" sheetId="5" r:id="rId3"/>
    <sheet name="Источники" sheetId="3" r:id="rId4"/>
    <sheet name="_params" sheetId="4" state="hidden" r:id="rId5"/>
  </sheets>
  <externalReferences>
    <externalReference r:id="rId6"/>
  </externalReference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Доходы!$F$96</definedName>
    <definedName name="LAST_CELL" localSheetId="3">Источники!$F$23</definedName>
    <definedName name="LAST_CELL" localSheetId="1">Расходы!$F$177</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3">Источники!$A$12</definedName>
    <definedName name="RBEGIN_1" localSheetId="1">Расходы!$A$13</definedName>
    <definedName name="REG_DATE" localSheetId="0">Доходы!$H$4</definedName>
    <definedName name="REND_1" localSheetId="0">Доходы!$A$96</definedName>
    <definedName name="REND_1" localSheetId="3">Источники!$A$23</definedName>
    <definedName name="REND_1" localSheetId="1">Расходы!$A$178</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45621" refMode="R1C1"/>
</workbook>
</file>

<file path=xl/calcChain.xml><?xml version="1.0" encoding="utf-8"?>
<calcChain xmlns="http://schemas.openxmlformats.org/spreadsheetml/2006/main">
  <c r="D20" i="5" l="1"/>
  <c r="E19" i="5"/>
  <c r="E18" i="5" s="1"/>
  <c r="E17" i="5" s="1"/>
  <c r="D19" i="5"/>
  <c r="D18" i="5"/>
  <c r="D17" i="5"/>
  <c r="D16" i="5"/>
  <c r="D15" i="5" s="1"/>
  <c r="D14" i="5" s="1"/>
  <c r="D13" i="5" s="1"/>
  <c r="D12" i="5" s="1"/>
  <c r="E15" i="5"/>
  <c r="E14" i="5"/>
  <c r="E13" i="5" s="1"/>
  <c r="E12" i="5" l="1"/>
  <c r="E4" i="5" s="1"/>
  <c r="F12" i="5"/>
  <c r="D4" i="5"/>
  <c r="F4" i="5" s="1"/>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alcChain>
</file>

<file path=xl/sharedStrings.xml><?xml version="1.0" encoding="utf-8"?>
<sst xmlns="http://schemas.openxmlformats.org/spreadsheetml/2006/main" count="965" uniqueCount="542">
  <si>
    <t>ОТЧЕТ ОБ ИСПОЛНЕНИИ БЮДЖЕТА</t>
  </si>
  <si>
    <t>КОДЫ</t>
  </si>
  <si>
    <t xml:space="preserve">  Форма по ОКУД</t>
  </si>
  <si>
    <t>0503117</t>
  </si>
  <si>
    <t xml:space="preserve">                   Дата</t>
  </si>
  <si>
    <t>на 01.07.2018 г.</t>
  </si>
  <si>
    <t>01.07.2018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</si>
  <si>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</si>
  <si>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</si>
  <si>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</si>
  <si>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</si>
  <si>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</si>
  <si>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</si>
  <si>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</si>
  <si>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</si>
  <si>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</si>
  <si>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</si>
  <si>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</si>
  <si>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</si>
  <si>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</si>
  <si>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</si>
  <si>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</si>
  <si>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</si>
  <si>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</si>
  <si>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</si>
  <si>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</si>
  <si>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</si>
  <si>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</si>
  <si>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</si>
  <si>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</si>
  <si>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</si>
  <si>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</si>
  <si>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</si>
  <si>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</si>
  <si>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</si>
  <si>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</si>
  <si>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</si>
  <si>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</si>
  <si>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</si>
  <si>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</si>
  <si>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</si>
  <si>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</si>
  <si>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</si>
  <si>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</si>
  <si>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</si>
  <si>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</si>
  <si>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</si>
  <si>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</si>
  <si>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</si>
  <si>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</si>
  <si>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</si>
  <si>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</si>
  <si>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</si>
  <si>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</si>
  <si>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</si>
  <si>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</si>
  <si>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</si>
  <si>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</si>
  <si>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</si>
  <si>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</si>
  <si>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</si>
  <si>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</si>
  <si>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</si>
  <si>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</si>
  <si>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</si>
  <si>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</si>
  <si>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</si>
  <si>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</si>
  <si>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</si>
  <si>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</si>
  <si>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</si>
  <si>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</si>
  <si>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</si>
  <si>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</si>
  <si>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</si>
  <si>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</si>
  <si>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</si>
  <si>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</si>
  <si>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</si>
  <si>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</si>
  <si>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</si>
  <si>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</si>
  <si>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</si>
  <si>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</si>
  <si>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</si>
  <si>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</si>
  <si>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</si>
  <si>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</si>
  <si>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</si>
  <si>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</si>
  <si>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</si>
  <si>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</si>
  <si>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</si>
  <si>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</si>
  <si>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</si>
  <si>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</si>
  <si>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</si>
  <si>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</si>
  <si>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</si>
  <si>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</si>
  <si>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</si>
  <si>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</si>
  <si>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</si>
  <si>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</si>
  <si>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</si>
  <si>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</si>
  <si>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</si>
  <si>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</si>
  <si>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</si>
  <si>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</si>
  <si>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</si>
  <si>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</si>
  <si>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</si>
  <si>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</si>
  <si>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</si>
  <si>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</si>
  <si>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</si>
  <si>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</si>
  <si>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</si>
  <si>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</si>
  <si>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</si>
  <si>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</si>
  <si>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</si>
  <si>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</si>
  <si>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</si>
  <si>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</si>
  <si>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</si>
  <si>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</si>
  <si>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</si>
  <si>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</si>
  <si>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</si>
  <si>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</si>
  <si>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</si>
  <si>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</si>
  <si>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</si>
  <si>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</si>
  <si>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</si>
  <si>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</si>
  <si>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</si>
  <si>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</si>
  <si>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</si>
  <si>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</si>
  <si>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</si>
  <si>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</si>
  <si>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</si>
  <si>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</si>
  <si>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</si>
  <si>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</si>
  <si>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</si>
  <si>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</si>
  <si>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</si>
  <si>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</si>
  <si>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</si>
  <si>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</si>
  <si>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</si>
  <si>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</si>
  <si>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</si>
  <si>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</si>
  <si>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</si>
  <si>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</si>
  <si>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</si>
  <si>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</si>
  <si>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</si>
  <si>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</si>
  <si>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</si>
  <si>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</si>
  <si>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</si>
  <si>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</si>
  <si>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</si>
  <si>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</si>
  <si>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</si>
  <si>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</si>
  <si>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</si>
  <si>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</si>
  <si>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</si>
  <si>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</si>
  <si>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</si>
  <si>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</si>
  <si>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</si>
  <si>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</si>
  <si>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</si>
  <si>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</si>
  <si>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</si>
  <si>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</si>
  <si>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</si>
  <si>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</si>
  <si>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</si>
  <si>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</si>
  <si>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</si>
  <si>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</si>
  <si>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</si>
  <si>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</si>
  <si>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</si>
  <si>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</si>
  <si>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</si>
  <si>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</si>
  <si>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</si>
  <si>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</si>
  <si>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</si>
  <si>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</si>
  <si>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</si>
  <si>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</si>
  <si>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</si>
  <si>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</si>
  <si>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</si>
  <si>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</si>
  <si>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</si>
  <si>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</si>
  <si>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</si>
  <si>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</si>
  <si>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</si>
  <si>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</si>
  <si>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</si>
  <si>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</si>
  <si>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</si>
  <si>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</si>
  <si>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</si>
  <si>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</si>
  <si>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</si>
  <si>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</si>
  <si>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</si>
  <si>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</si>
  <si>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</si>
  <si>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</si>
  <si>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</si>
  <si>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</si>
  <si>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</si>
  <si>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</si>
  <si>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</si>
  <si>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</si>
  <si>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</si>
  <si>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</si>
  <si>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</si>
  <si>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</si>
  <si>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</si>
  <si>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</si>
  <si>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</si>
  <si>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</si>
  <si>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</si>
  <si>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</si>
  <si>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</si>
  <si>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</si>
  <si>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</si>
  <si>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</si>
  <si>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</si>
  <si>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</si>
  <si>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</si>
  <si>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</si>
  <si>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</si>
  <si>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</si>
  <si>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</si>
  <si>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</si>
  <si>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</si>
  <si>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</si>
  <si>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</si>
  <si>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</si>
  <si>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</si>
  <si>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</si>
  <si>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Резервные средства</t>
  </si>
  <si>
    <t xml:space="preserve">951 0111 9990098030 870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</si>
  <si>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</si>
  <si>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</si>
  <si>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</si>
  <si>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</si>
  <si>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</si>
  <si>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</si>
  <si>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</si>
  <si>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</si>
  <si>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</si>
  <si>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</si>
  <si>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</si>
  <si>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</si>
  <si>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</si>
  <si>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</si>
  <si>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</si>
  <si>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</si>
  <si>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</si>
  <si>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</si>
  <si>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</si>
  <si>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</si>
  <si>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</si>
  <si>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</si>
  <si>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</si>
  <si>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</si>
  <si>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</si>
  <si>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</si>
  <si>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</si>
  <si>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</si>
  <si>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</si>
  <si>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</si>
  <si>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</si>
  <si>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</si>
  <si>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</si>
  <si>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</si>
  <si>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</si>
  <si>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</si>
  <si>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</si>
  <si>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</si>
  <si>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</si>
  <si>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</si>
  <si>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</si>
  <si>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</si>
  <si>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</si>
  <si>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</si>
  <si>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</si>
  <si>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</si>
  <si>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</si>
  <si>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</si>
  <si>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</si>
  <si>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</si>
  <si>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</si>
  <si>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</si>
  <si>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</si>
  <si>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</si>
  <si>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</si>
  <si>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</si>
  <si>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</si>
  <si>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</si>
  <si>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</si>
  <si>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</si>
  <si>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</si>
  <si>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</si>
  <si>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</si>
  <si>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</si>
  <si>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</si>
  <si>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</si>
  <si>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</si>
  <si>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</si>
  <si>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</si>
  <si>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(озеленение)</t>
  </si>
  <si>
    <t xml:space="preserve">951 0409 0810086180 000 </t>
  </si>
  <si>
    <t xml:space="preserve">951 0409 0810086180 244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</si>
  <si>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</si>
  <si>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</si>
  <si>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</si>
  <si>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</si>
  <si>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</si>
  <si>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</si>
  <si>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</si>
  <si>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</si>
  <si>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</si>
  <si>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</si>
  <si>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</si>
  <si>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</si>
  <si>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</si>
  <si>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</si>
  <si>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</si>
  <si>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</si>
  <si>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</si>
  <si>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</si>
  <si>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</si>
  <si>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</si>
  <si>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</si>
  <si>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</si>
  <si>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</si>
  <si>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</si>
  <si>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</si>
  <si>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</si>
  <si>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</si>
  <si>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</si>
  <si>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</si>
  <si>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</si>
  <si>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</si>
  <si>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</si>
  <si>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</si>
  <si>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</si>
  <si>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</si>
  <si>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</si>
  <si>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</si>
  <si>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</si>
  <si>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</si>
  <si>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</si>
  <si>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</si>
  <si>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</si>
  <si>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</si>
  <si>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</si>
  <si>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</si>
  <si>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</si>
  <si>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</si>
  <si>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</si>
  <si>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</si>
  <si>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</si>
  <si>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</si>
  <si>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</si>
  <si>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</si>
  <si>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</si>
  <si>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</si>
  <si>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</si>
  <si>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</si>
  <si>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</si>
  <si>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</si>
  <si>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</si>
  <si>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</si>
  <si>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</si>
  <si>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</si>
  <si>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</si>
  <si>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</si>
  <si>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</si>
  <si>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</si>
  <si>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</si>
  <si>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</si>
  <si>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</si>
  <si>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</si>
  <si>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</si>
  <si>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</si>
  <si>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</si>
  <si>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</si>
  <si>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</si>
  <si>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</si>
  <si>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</si>
  <si>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</si>
  <si>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</si>
  <si>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</si>
  <si>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</si>
  <si>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</si>
  <si>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</si>
  <si>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</si>
  <si>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</si>
  <si>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</si>
  <si>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</si>
  <si>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</si>
  <si>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</si>
  <si>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</si>
  <si>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</si>
  <si>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</si>
  <si>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</si>
  <si>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</si>
  <si>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</si>
  <si>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</si>
  <si>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</si>
  <si>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</si>
  <si>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</si>
  <si>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</si>
  <si>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</si>
  <si>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</si>
  <si>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</si>
  <si>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</si>
  <si>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</si>
  <si>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</si>
  <si>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</si>
  <si>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</si>
  <si>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</si>
  <si>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</si>
  <si>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</si>
  <si>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</si>
  <si>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</si>
  <si>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</si>
  <si>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</si>
  <si>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</si>
  <si>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</si>
  <si>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</si>
  <si>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</si>
  <si>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</si>
  <si>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</si>
  <si>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</si>
  <si>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</si>
  <si>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</si>
  <si>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</si>
  <si>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</si>
  <si>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</si>
  <si>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</si>
  <si>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</si>
  <si>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</si>
  <si>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</si>
  <si>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</si>
  <si>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</si>
  <si>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</si>
  <si>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</si>
  <si>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</si>
  <si>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</si>
  <si>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</si>
  <si>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</si>
  <si>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</si>
  <si>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</si>
  <si>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</si>
  <si>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</si>
  <si>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</si>
  <si>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</si>
  <si>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</si>
  <si>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</si>
  <si>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</si>
  <si>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</si>
  <si>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</si>
  <si>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</si>
  <si>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</si>
  <si>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</si>
  <si>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</si>
  <si>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</si>
  <si>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</si>
  <si>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</si>
  <si>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</si>
  <si>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</si>
  <si>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</si>
  <si>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</si>
  <si>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</si>
  <si>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</si>
  <si>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</si>
  <si>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</si>
  <si>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</si>
  <si>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</si>
  <si>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</si>
  <si>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</si>
  <si>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</si>
  <si>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</si>
  <si>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</si>
  <si>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</si>
  <si>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</si>
  <si>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</si>
  <si>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</si>
  <si>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</si>
  <si>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</si>
  <si>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</si>
  <si>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</si>
  <si>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</si>
  <si>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</si>
  <si>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</si>
  <si>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</si>
  <si>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</si>
  <si>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</si>
  <si>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</si>
  <si>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</si>
  <si>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</si>
  <si>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</si>
  <si>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</si>
  <si>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</si>
  <si>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</si>
  <si>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</si>
  <si>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</si>
  <si>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</si>
  <si>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</si>
  <si>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</si>
  <si>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</si>
  <si>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</si>
  <si>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Казаков М.Б.</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</si>
  <si>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</si>
  <si>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</si>
  <si>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</si>
  <si>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</si>
  <si>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</si>
  <si>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</si>
  <si>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</si>
  <si>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i/>
        <u/>
        <sz val="10"/>
        <rFont val="Arial"/>
        <family val="2"/>
        <charset val="204"/>
      </rPr>
      <t>06_</t>
    </r>
    <r>
      <rPr>
        <i/>
        <sz val="10"/>
        <rFont val="Arial"/>
        <family val="2"/>
        <charset val="204"/>
      </rPr>
      <t>"    ____</t>
    </r>
    <r>
      <rPr>
        <i/>
        <u/>
        <sz val="10"/>
        <rFont val="Arial"/>
        <family val="2"/>
        <charset val="204"/>
      </rPr>
      <t>июля</t>
    </r>
    <r>
      <rPr>
        <i/>
        <sz val="10"/>
        <rFont val="Arial"/>
        <family val="2"/>
        <charset val="204"/>
      </rPr>
      <t>_____  2018 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</si>
</sst>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21" x14ac:knownFonts="1">
    <font>
      <sz val="10"/>
      <name val="Arial"/>
    </font>
    <font>
      <b/>
      <sz val="11"/>
      <name val="Arial Cyr"/>
    </font>
    <font>
      <sz val="8"/>
      <name val="Arial Cyr"/>
    </font>
    <font>
      <sz val="10"/>
      <name val="Arial Cyr"/>
    </font>
    <font>
      <b/>
      <sz val="8"/>
      <name val="Arial Cyr"/>
    </font>
    <font>
      <sz val="10"/>
      <color indexed="8"/>
      <name val="MS Sans Serif"/>
      <family val="2"/>
      <charset val="204"/>
    </font>
    <font>
      <b/>
      <sz val="10"/>
      <color indexed="8"/>
      <name val="MS Sans Serif"/>
      <family val="2"/>
      <charset val="204"/>
    </font>
    <font>
      <sz val="9"/>
      <name val="Arial Cyr"/>
      <family val="2"/>
      <charset val="204"/>
    </font>
    <font>
      <sz val="9"/>
      <name val="Arial"/>
      <family val="2"/>
      <charset val="204"/>
    </font>
    <font>
      <sz val="11"/>
      <color indexed="8"/>
      <name val="Arial Cyr"/>
      <charset val="204"/>
    </font>
    <font>
      <sz val="12"/>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i/>
      <sz val="10"/>
      <name val="Arial"/>
      <family val="2"/>
      <charset val="204"/>
    </font>
    <font>
      <i/>
      <u/>
      <sz val="10"/>
      <name val="Arial"/>
      <family val="2"/>
      <charset val="204"/>
    </font>
    <font>
      <sz val="12"/>
      <name val="Arial"/>
      <family val="2"/>
      <charset val="204"/>
    </font>
    <font>
      <b/>
      <sz val="12"/>
      <name val="Arial Cyr"/>
    </font>
    <font>
      <sz val="12"/>
      <name val="Arial Cy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5" fillId="0" borderId="0"/>
  </cellStyleXfs>
  <cellXfs count="201">
    <xf numFmtId="0" fontId="0" fillId="0" borderId="0" xfId="0"/>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4" fontId="2" fillId="0" borderId="38"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7" fillId="0" borderId="24" xfId="1" applyFont="1" applyBorder="1" applyAlignment="1">
      <alignment horizontal="center" vertical="center"/>
    </xf>
    <xf numFmtId="0" fontId="8" fillId="0" borderId="24" xfId="1" applyFont="1" applyBorder="1" applyAlignment="1">
      <alignment horizontal="center" vertical="center" wrapText="1"/>
    </xf>
    <xf numFmtId="0" fontId="8" fillId="0" borderId="24" xfId="1" applyFont="1" applyBorder="1" applyAlignment="1">
      <alignment horizontal="center" vertical="center"/>
    </xf>
    <xf numFmtId="0" fontId="8" fillId="0" borderId="29" xfId="1" applyFont="1" applyBorder="1"/>
    <xf numFmtId="0" fontId="8" fillId="0" borderId="29" xfId="1" applyFont="1" applyBorder="1" applyAlignment="1">
      <alignment horizontal="center"/>
    </xf>
    <xf numFmtId="0" fontId="8" fillId="0" borderId="29" xfId="1" applyFont="1" applyBorder="1" applyAlignment="1">
      <alignment horizontal="centerContinuous"/>
    </xf>
    <xf numFmtId="0" fontId="9" fillId="0" borderId="38" xfId="1" applyFont="1" applyFill="1" applyBorder="1" applyAlignment="1">
      <alignment horizontal="left" wrapText="1"/>
    </xf>
    <xf numFmtId="0" fontId="9" fillId="0" borderId="46" xfId="1" applyFont="1" applyFill="1" applyBorder="1" applyAlignment="1">
      <alignment horizontal="center" wrapText="1"/>
    </xf>
    <xf numFmtId="0" fontId="9" fillId="0" borderId="47" xfId="1" applyFont="1" applyFill="1" applyBorder="1" applyAlignment="1">
      <alignment horizontal="center" wrapText="1"/>
    </xf>
    <xf numFmtId="4" fontId="10" fillId="0" borderId="47" xfId="1" applyNumberFormat="1" applyFont="1" applyFill="1" applyBorder="1" applyAlignment="1">
      <alignment horizontal="right" wrapText="1"/>
    </xf>
    <xf numFmtId="4" fontId="10" fillId="0" borderId="48" xfId="1" applyNumberFormat="1" applyFont="1" applyFill="1" applyBorder="1" applyAlignment="1">
      <alignment horizontal="right" wrapText="1"/>
    </xf>
    <xf numFmtId="0" fontId="9" fillId="0" borderId="0" xfId="1" applyFont="1" applyFill="1" applyBorder="1" applyAlignment="1">
      <alignment horizontal="left" wrapText="1"/>
    </xf>
    <xf numFmtId="0" fontId="9" fillId="0" borderId="27" xfId="1" applyFont="1" applyFill="1" applyBorder="1" applyAlignment="1">
      <alignment horizontal="center" wrapText="1"/>
    </xf>
    <xf numFmtId="0" fontId="11" fillId="0" borderId="0" xfId="1" applyFont="1"/>
    <xf numFmtId="4" fontId="10" fillId="0" borderId="12" xfId="1" applyNumberFormat="1" applyFont="1" applyFill="1" applyBorder="1" applyAlignment="1">
      <alignment horizontal="right" wrapText="1"/>
    </xf>
    <xf numFmtId="4" fontId="10" fillId="0" borderId="13" xfId="1" applyNumberFormat="1" applyFont="1" applyFill="1" applyBorder="1" applyAlignment="1">
      <alignment horizontal="right" wrapText="1"/>
    </xf>
    <xf numFmtId="0" fontId="9" fillId="0" borderId="32" xfId="1" applyFont="1" applyFill="1" applyBorder="1" applyAlignment="1">
      <alignment horizontal="left" wrapText="1"/>
    </xf>
    <xf numFmtId="0" fontId="9" fillId="0" borderId="14" xfId="1" applyFont="1" applyFill="1" applyBorder="1" applyAlignment="1">
      <alignment horizontal="center" wrapText="1"/>
    </xf>
    <xf numFmtId="0" fontId="9" fillId="0" borderId="15" xfId="1" applyFont="1" applyFill="1" applyBorder="1" applyAlignment="1">
      <alignment horizontal="center" wrapText="1"/>
    </xf>
    <xf numFmtId="4" fontId="10" fillId="0" borderId="15" xfId="1" applyNumberFormat="1" applyFont="1" applyFill="1" applyBorder="1" applyAlignment="1">
      <alignment horizontal="right" wrapText="1"/>
    </xf>
    <xf numFmtId="4" fontId="10" fillId="0" borderId="16" xfId="1" applyNumberFormat="1" applyFont="1" applyFill="1" applyBorder="1" applyAlignment="1">
      <alignment horizontal="right" wrapText="1"/>
    </xf>
    <xf numFmtId="0" fontId="9" fillId="0" borderId="23" xfId="1" applyFont="1" applyFill="1" applyBorder="1" applyAlignment="1">
      <alignment horizontal="left" wrapText="1"/>
    </xf>
    <xf numFmtId="0" fontId="9" fillId="0" borderId="22" xfId="1" applyFont="1" applyFill="1" applyBorder="1" applyAlignment="1">
      <alignment horizontal="center" wrapText="1"/>
    </xf>
    <xf numFmtId="0" fontId="9" fillId="0" borderId="24" xfId="1" applyFont="1" applyFill="1" applyBorder="1" applyAlignment="1">
      <alignment horizontal="center" wrapText="1"/>
    </xf>
    <xf numFmtId="4" fontId="10" fillId="0" borderId="24" xfId="1" applyNumberFormat="1" applyFont="1" applyFill="1" applyBorder="1" applyAlignment="1">
      <alignment horizontal="right" wrapText="1"/>
    </xf>
    <xf numFmtId="4" fontId="10" fillId="0" borderId="38" xfId="1" applyNumberFormat="1" applyFont="1" applyFill="1" applyBorder="1" applyAlignment="1">
      <alignment horizontal="right" wrapText="1"/>
    </xf>
    <xf numFmtId="4" fontId="10" fillId="0" borderId="38" xfId="1" applyNumberFormat="1" applyFont="1" applyFill="1" applyBorder="1" applyAlignment="1">
      <alignment horizontal="center" wrapText="1"/>
    </xf>
    <xf numFmtId="0" fontId="12" fillId="0" borderId="23" xfId="1" applyFont="1" applyFill="1" applyBorder="1" applyAlignment="1">
      <alignment horizontal="left" wrapText="1"/>
    </xf>
    <xf numFmtId="0" fontId="9" fillId="0" borderId="17" xfId="1" applyFont="1" applyFill="1" applyBorder="1" applyAlignment="1">
      <alignment horizontal="center" wrapText="1"/>
    </xf>
    <xf numFmtId="0" fontId="9" fillId="0" borderId="1" xfId="1" applyFont="1" applyFill="1" applyBorder="1" applyAlignment="1">
      <alignment horizontal="center" wrapText="1"/>
    </xf>
    <xf numFmtId="4" fontId="10" fillId="0" borderId="1" xfId="1" applyNumberFormat="1" applyFont="1" applyFill="1" applyBorder="1" applyAlignment="1">
      <alignment horizontal="right" wrapText="1"/>
    </xf>
    <xf numFmtId="4" fontId="10" fillId="0" borderId="20" xfId="1" applyNumberFormat="1" applyFont="1" applyFill="1" applyBorder="1" applyAlignment="1">
      <alignment horizontal="center" wrapText="1"/>
    </xf>
    <xf numFmtId="0" fontId="13" fillId="0" borderId="0" xfId="1" applyFont="1"/>
    <xf numFmtId="0" fontId="14" fillId="0" borderId="0" xfId="1" applyFont="1" applyAlignment="1">
      <alignment horizontal="left" shrinkToFit="1"/>
    </xf>
    <xf numFmtId="0" fontId="14" fillId="0" borderId="0" xfId="1" applyFont="1" applyAlignment="1">
      <alignment horizontal="left"/>
    </xf>
    <xf numFmtId="0" fontId="14" fillId="0" borderId="5" xfId="1" applyFont="1" applyBorder="1" applyAlignment="1">
      <alignment horizontal="left" shrinkToFit="1"/>
    </xf>
    <xf numFmtId="49" fontId="5" fillId="0" borderId="0" xfId="1" applyNumberFormat="1" applyFont="1"/>
    <xf numFmtId="0" fontId="5" fillId="0" borderId="0" xfId="1"/>
    <xf numFmtId="49" fontId="14" fillId="0" borderId="0" xfId="1" applyNumberFormat="1" applyFont="1" applyBorder="1" applyAlignment="1">
      <alignment horizontal="left"/>
    </xf>
    <xf numFmtId="49" fontId="14" fillId="0" borderId="0" xfId="1" applyNumberFormat="1" applyFont="1" applyBorder="1" applyAlignment="1">
      <alignment horizontal="center"/>
    </xf>
    <xf numFmtId="0" fontId="14" fillId="0" borderId="0" xfId="1" applyFont="1" applyBorder="1"/>
    <xf numFmtId="0" fontId="14" fillId="0" borderId="0" xfId="1" applyFont="1" applyAlignment="1">
      <alignment horizontal="left" wrapText="1"/>
    </xf>
    <xf numFmtId="0" fontId="14" fillId="0" borderId="0" xfId="1" applyFont="1" applyAlignment="1">
      <alignment horizontal="right"/>
    </xf>
    <xf numFmtId="0" fontId="15" fillId="0" borderId="0" xfId="1" applyFont="1" applyBorder="1"/>
    <xf numFmtId="49" fontId="14" fillId="0" borderId="0" xfId="1" applyNumberFormat="1" applyFont="1" applyAlignment="1"/>
    <xf numFmtId="0" fontId="14" fillId="0" borderId="0" xfId="1" applyFont="1" applyBorder="1" applyAlignment="1">
      <alignment horizontal="left"/>
    </xf>
    <xf numFmtId="49" fontId="5" fillId="0" borderId="0" xfId="1" applyNumberFormat="1" applyFont="1" applyBorder="1"/>
    <xf numFmtId="0" fontId="16" fillId="0" borderId="0" xfId="1" applyFont="1" applyAlignment="1">
      <alignment horizontal="left"/>
    </xf>
    <xf numFmtId="0" fontId="5" fillId="0" borderId="0" xfId="1" applyFont="1" applyAlignment="1">
      <alignment horizontal="left"/>
    </xf>
    <xf numFmtId="0" fontId="5" fillId="0" borderId="0" xfId="1" applyFont="1"/>
    <xf numFmtId="0" fontId="18" fillId="0" borderId="0" xfId="0" applyFont="1"/>
    <xf numFmtId="0" fontId="19" fillId="0" borderId="0" xfId="0" applyFont="1" applyBorder="1" applyAlignment="1" applyProtection="1">
      <alignment horizontal="center"/>
    </xf>
    <xf numFmtId="49" fontId="20" fillId="0" borderId="0" xfId="0" applyNumberFormat="1" applyFont="1" applyBorder="1" applyAlignment="1" applyProtection="1"/>
    <xf numFmtId="0" fontId="20" fillId="0" borderId="0" xfId="0" applyFont="1" applyBorder="1" applyAlignment="1" applyProtection="1">
      <alignment horizontal="left"/>
    </xf>
    <xf numFmtId="0" fontId="20" fillId="0" borderId="0" xfId="0" applyFont="1" applyBorder="1" applyAlignment="1" applyProtection="1"/>
    <xf numFmtId="0" fontId="20" fillId="0" borderId="36" xfId="0" applyFont="1" applyBorder="1" applyAlignment="1" applyProtection="1">
      <alignment vertical="center" wrapText="1"/>
    </xf>
    <xf numFmtId="49" fontId="20" fillId="0" borderId="36" xfId="0" applyNumberFormat="1" applyFont="1" applyBorder="1" applyAlignment="1" applyProtection="1">
      <alignment horizontal="center" vertical="center" wrapText="1"/>
    </xf>
    <xf numFmtId="49" fontId="20" fillId="0" borderId="13" xfId="0" applyNumberFormat="1" applyFont="1" applyBorder="1" applyAlignment="1" applyProtection="1">
      <alignment vertical="center"/>
    </xf>
    <xf numFmtId="0" fontId="20" fillId="0" borderId="32" xfId="0" applyFont="1" applyBorder="1" applyAlignment="1" applyProtection="1">
      <alignment vertical="center" wrapText="1"/>
    </xf>
    <xf numFmtId="49" fontId="20" fillId="0" borderId="32" xfId="0" applyNumberFormat="1" applyFont="1" applyBorder="1" applyAlignment="1" applyProtection="1">
      <alignment horizontal="center" vertical="center" wrapText="1"/>
    </xf>
    <xf numFmtId="49" fontId="20" fillId="0" borderId="16" xfId="0" applyNumberFormat="1" applyFont="1" applyBorder="1" applyAlignment="1" applyProtection="1">
      <alignment vertical="center"/>
    </xf>
    <xf numFmtId="0" fontId="20" fillId="0" borderId="17"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18" xfId="0" applyFont="1" applyBorder="1" applyAlignment="1" applyProtection="1">
      <alignment horizontal="center" vertical="center"/>
    </xf>
    <xf numFmtId="49" fontId="20" fillId="0" borderId="1" xfId="0" applyNumberFormat="1" applyFont="1" applyBorder="1" applyAlignment="1" applyProtection="1">
      <alignment horizontal="center" vertical="center"/>
    </xf>
    <xf numFmtId="49" fontId="20" fillId="0" borderId="18" xfId="0" applyNumberFormat="1" applyFont="1" applyBorder="1" applyAlignment="1" applyProtection="1">
      <alignment horizontal="center" vertical="center"/>
    </xf>
    <xf numFmtId="49" fontId="20" fillId="0" borderId="20" xfId="0" applyNumberFormat="1" applyFont="1" applyBorder="1" applyAlignment="1" applyProtection="1">
      <alignment horizontal="center" vertical="center"/>
    </xf>
    <xf numFmtId="49" fontId="19" fillId="0" borderId="31" xfId="0" applyNumberFormat="1" applyFont="1" applyBorder="1" applyAlignment="1" applyProtection="1">
      <alignment horizontal="left" wrapText="1"/>
    </xf>
    <xf numFmtId="49" fontId="19" fillId="0" borderId="37" xfId="0" applyNumberFormat="1" applyFont="1" applyBorder="1" applyAlignment="1" applyProtection="1">
      <alignment horizontal="center" wrapText="1"/>
    </xf>
    <xf numFmtId="49" fontId="19" fillId="0" borderId="32" xfId="0" applyNumberFormat="1" applyFont="1" applyBorder="1" applyAlignment="1" applyProtection="1">
      <alignment horizontal="center"/>
    </xf>
    <xf numFmtId="4" fontId="19" fillId="0" borderId="15" xfId="0" applyNumberFormat="1" applyFont="1" applyBorder="1" applyAlignment="1" applyProtection="1">
      <alignment horizontal="right"/>
    </xf>
    <xf numFmtId="4" fontId="19" fillId="0" borderId="32" xfId="0" applyNumberFormat="1" applyFont="1" applyBorder="1" applyAlignment="1" applyProtection="1">
      <alignment horizontal="right"/>
    </xf>
    <xf numFmtId="4" fontId="19" fillId="0" borderId="16" xfId="0" applyNumberFormat="1" applyFont="1" applyBorder="1" applyAlignment="1" applyProtection="1">
      <alignment horizontal="right"/>
    </xf>
    <xf numFmtId="0" fontId="20" fillId="0" borderId="26" xfId="0" applyFont="1" applyBorder="1" applyAlignment="1" applyProtection="1"/>
    <xf numFmtId="0" fontId="20" fillId="0" borderId="27" xfId="0" applyFont="1" applyBorder="1" applyAlignment="1" applyProtection="1"/>
    <xf numFmtId="0" fontId="20" fillId="0" borderId="28" xfId="0" applyFont="1" applyBorder="1" applyAlignment="1" applyProtection="1">
      <alignment horizontal="center"/>
    </xf>
    <xf numFmtId="0" fontId="20" fillId="0" borderId="29" xfId="0" applyFont="1" applyBorder="1" applyAlignment="1" applyProtection="1">
      <alignment horizontal="right"/>
    </xf>
    <xf numFmtId="0" fontId="20" fillId="0" borderId="29" xfId="0" applyFont="1" applyBorder="1" applyAlignment="1" applyProtection="1"/>
    <xf numFmtId="0" fontId="20" fillId="0" borderId="30" xfId="0" applyFont="1" applyBorder="1" applyAlignment="1" applyProtection="1"/>
    <xf numFmtId="49" fontId="20" fillId="0" borderId="21" xfId="0" applyNumberFormat="1" applyFont="1" applyBorder="1" applyAlignment="1" applyProtection="1">
      <alignment horizontal="left" wrapText="1"/>
    </xf>
    <xf numFmtId="49" fontId="20" fillId="0" borderId="25" xfId="0" applyNumberFormat="1" applyFont="1" applyBorder="1" applyAlignment="1" applyProtection="1">
      <alignment horizontal="center" wrapText="1"/>
    </xf>
    <xf numFmtId="49" fontId="20" fillId="0" borderId="23" xfId="0" applyNumberFormat="1" applyFont="1" applyBorder="1" applyAlignment="1" applyProtection="1">
      <alignment horizontal="center"/>
    </xf>
    <xf numFmtId="4" fontId="20" fillId="0" borderId="24" xfId="0" applyNumberFormat="1" applyFont="1" applyBorder="1" applyAlignment="1" applyProtection="1">
      <alignment horizontal="right"/>
    </xf>
    <xf numFmtId="4" fontId="20" fillId="0" borderId="23" xfId="0" applyNumberFormat="1" applyFont="1" applyBorder="1" applyAlignment="1" applyProtection="1">
      <alignment horizontal="right"/>
    </xf>
    <xf numFmtId="4" fontId="20" fillId="0" borderId="38" xfId="0" applyNumberFormat="1" applyFont="1" applyBorder="1" applyAlignment="1" applyProtection="1">
      <alignment horizontal="right"/>
    </xf>
    <xf numFmtId="165" fontId="20" fillId="0" borderId="21" xfId="0" applyNumberFormat="1" applyFont="1" applyBorder="1" applyAlignment="1" applyProtection="1">
      <alignment horizontal="left" wrapText="1"/>
    </xf>
    <xf numFmtId="0" fontId="20" fillId="0" borderId="6" xfId="0" applyFont="1" applyBorder="1" applyAlignment="1" applyProtection="1"/>
    <xf numFmtId="0" fontId="20" fillId="0" borderId="39" xfId="0" applyFont="1" applyBorder="1" applyAlignment="1" applyProtection="1"/>
    <xf numFmtId="0" fontId="20" fillId="0" borderId="39" xfId="0" applyFont="1" applyBorder="1" applyAlignment="1" applyProtection="1">
      <alignment horizontal="center"/>
    </xf>
    <xf numFmtId="0" fontId="20" fillId="0" borderId="39" xfId="0" applyFont="1" applyBorder="1" applyAlignment="1" applyProtection="1">
      <alignment horizontal="right"/>
    </xf>
    <xf numFmtId="49" fontId="20" fillId="0" borderId="38" xfId="0" applyNumberFormat="1" applyFont="1" applyBorder="1" applyAlignment="1" applyProtection="1">
      <alignment horizontal="left" wrapText="1"/>
    </xf>
    <xf numFmtId="49" fontId="20" fillId="0" borderId="40" xfId="0" applyNumberFormat="1" applyFont="1" applyBorder="1" applyAlignment="1" applyProtection="1">
      <alignment horizontal="center" wrapText="1"/>
    </xf>
    <xf numFmtId="49" fontId="20" fillId="0" borderId="41" xfId="0" applyNumberFormat="1" applyFont="1" applyBorder="1" applyAlignment="1" applyProtection="1">
      <alignment horizontal="center"/>
    </xf>
    <xf numFmtId="4" fontId="20" fillId="0" borderId="42" xfId="0" applyNumberFormat="1" applyFont="1" applyBorder="1" applyAlignment="1" applyProtection="1">
      <alignment horizontal="right"/>
    </xf>
    <xf numFmtId="4" fontId="20" fillId="0" borderId="43" xfId="0" applyNumberFormat="1" applyFont="1" applyBorder="1" applyAlignment="1" applyProtection="1">
      <alignment horizontal="right"/>
    </xf>
    <xf numFmtId="0" fontId="20" fillId="0" borderId="0" xfId="0" applyFont="1" applyBorder="1" applyAlignment="1" applyProtection="1">
      <alignment horizontal="right"/>
    </xf>
    <xf numFmtId="0" fontId="20" fillId="0" borderId="1" xfId="0" applyFont="1" applyBorder="1" applyAlignment="1" applyProtection="1">
      <alignment horizontal="center"/>
    </xf>
    <xf numFmtId="49" fontId="20" fillId="0" borderId="0" xfId="0" applyNumberFormat="1" applyFont="1" applyBorder="1" applyAlignment="1" applyProtection="1">
      <alignment horizontal="right"/>
    </xf>
    <xf numFmtId="49" fontId="20" fillId="0" borderId="2" xfId="0" applyNumberFormat="1" applyFont="1" applyBorder="1" applyAlignment="1" applyProtection="1">
      <alignment horizontal="centerContinuous"/>
    </xf>
    <xf numFmtId="164" fontId="20" fillId="0" borderId="3" xfId="0" applyNumberFormat="1" applyFont="1" applyBorder="1" applyAlignment="1" applyProtection="1">
      <alignment horizontal="center"/>
    </xf>
    <xf numFmtId="49" fontId="20" fillId="0" borderId="4" xfId="0" applyNumberFormat="1" applyFont="1" applyBorder="1" applyAlignment="1" applyProtection="1">
      <alignment horizontal="center"/>
    </xf>
    <xf numFmtId="49" fontId="20" fillId="0" borderId="3" xfId="0" applyNumberFormat="1" applyFont="1" applyBorder="1" applyAlignment="1" applyProtection="1">
      <alignment horizontal="center"/>
    </xf>
    <xf numFmtId="49" fontId="20" fillId="0" borderId="4" xfId="0" applyNumberFormat="1" applyFont="1" applyBorder="1" applyAlignment="1" applyProtection="1">
      <alignment horizontal="centerContinuous"/>
    </xf>
    <xf numFmtId="49" fontId="20" fillId="0" borderId="0" xfId="0" applyNumberFormat="1" applyFont="1" applyBorder="1" applyAlignment="1" applyProtection="1">
      <alignment horizontal="left"/>
    </xf>
    <xf numFmtId="49" fontId="20" fillId="0" borderId="7" xfId="0" applyNumberFormat="1" applyFont="1" applyBorder="1" applyAlignment="1" applyProtection="1">
      <alignment horizontal="centerContinuous"/>
    </xf>
    <xf numFmtId="0" fontId="19" fillId="0" borderId="0" xfId="0" applyFont="1" applyBorder="1" applyAlignment="1" applyProtection="1"/>
    <xf numFmtId="49" fontId="20" fillId="0" borderId="19" xfId="0" applyNumberFormat="1" applyFont="1" applyBorder="1" applyAlignment="1" applyProtection="1">
      <alignment horizontal="center" vertical="center"/>
    </xf>
    <xf numFmtId="49" fontId="20" fillId="0" borderId="22" xfId="0" applyNumberFormat="1" applyFont="1" applyBorder="1" applyAlignment="1" applyProtection="1">
      <alignment horizontal="center" wrapText="1"/>
    </xf>
    <xf numFmtId="4" fontId="20" fillId="0" borderId="25" xfId="0" applyNumberFormat="1" applyFont="1" applyBorder="1" applyAlignment="1" applyProtection="1">
      <alignment horizontal="right"/>
    </xf>
    <xf numFmtId="49" fontId="20" fillId="0" borderId="26" xfId="0" applyNumberFormat="1" applyFont="1" applyBorder="1" applyAlignment="1" applyProtection="1">
      <alignment horizontal="left" wrapText="1"/>
    </xf>
    <xf numFmtId="49" fontId="20" fillId="0" borderId="27" xfId="0" applyNumberFormat="1" applyFont="1" applyBorder="1" applyAlignment="1" applyProtection="1">
      <alignment horizontal="center" wrapText="1"/>
    </xf>
    <xf numFmtId="49" fontId="20" fillId="0" borderId="28" xfId="0" applyNumberFormat="1" applyFont="1" applyBorder="1" applyAlignment="1" applyProtection="1">
      <alignment horizontal="center"/>
    </xf>
    <xf numFmtId="4" fontId="20" fillId="0" borderId="29" xfId="0" applyNumberFormat="1" applyFont="1" applyBorder="1" applyAlignment="1" applyProtection="1">
      <alignment horizontal="right"/>
    </xf>
    <xf numFmtId="4" fontId="20" fillId="0" borderId="30" xfId="0" applyNumberFormat="1" applyFont="1" applyBorder="1" applyAlignment="1" applyProtection="1">
      <alignment horizontal="right"/>
    </xf>
    <xf numFmtId="49" fontId="20" fillId="0" borderId="31" xfId="0" applyNumberFormat="1" applyFont="1" applyBorder="1" applyAlignment="1" applyProtection="1">
      <alignment horizontal="left" wrapText="1"/>
    </xf>
    <xf numFmtId="49" fontId="20" fillId="0" borderId="14" xfId="0" applyNumberFormat="1" applyFont="1" applyBorder="1" applyAlignment="1" applyProtection="1">
      <alignment horizontal="center" wrapText="1"/>
    </xf>
    <xf numFmtId="49" fontId="20" fillId="0" borderId="32" xfId="0" applyNumberFormat="1" applyFont="1" applyBorder="1" applyAlignment="1" applyProtection="1">
      <alignment horizontal="center"/>
    </xf>
    <xf numFmtId="4" fontId="20" fillId="0" borderId="15" xfId="0" applyNumberFormat="1" applyFont="1" applyBorder="1" applyAlignment="1" applyProtection="1">
      <alignment horizontal="right"/>
    </xf>
    <xf numFmtId="4" fontId="20" fillId="0" borderId="16" xfId="0" applyNumberFormat="1" applyFont="1" applyBorder="1" applyAlignment="1" applyProtection="1">
      <alignment horizontal="right"/>
    </xf>
    <xf numFmtId="165" fontId="20" fillId="0" borderId="31" xfId="0" applyNumberFormat="1" applyFont="1" applyBorder="1" applyAlignment="1" applyProtection="1">
      <alignment horizontal="left" wrapText="1"/>
    </xf>
    <xf numFmtId="49" fontId="20" fillId="0" borderId="10" xfId="0" applyNumberFormat="1" applyFont="1" applyBorder="1" applyAlignment="1" applyProtection="1">
      <alignment horizontal="center" vertical="center" wrapText="1"/>
    </xf>
    <xf numFmtId="49" fontId="20" fillId="0" borderId="13" xfId="0" applyNumberFormat="1" applyFont="1" applyBorder="1" applyAlignment="1" applyProtection="1">
      <alignment horizontal="center" vertical="center" wrapText="1"/>
    </xf>
    <xf numFmtId="49" fontId="20" fillId="0" borderId="16" xfId="0" applyNumberFormat="1" applyFont="1" applyBorder="1" applyAlignment="1" applyProtection="1">
      <alignment horizontal="center" vertical="center" wrapText="1"/>
    </xf>
    <xf numFmtId="49" fontId="20" fillId="0" borderId="9" xfId="0" applyNumberFormat="1" applyFont="1" applyBorder="1" applyAlignment="1" applyProtection="1">
      <alignment horizontal="center" vertical="center" wrapText="1"/>
    </xf>
    <xf numFmtId="49" fontId="20" fillId="0" borderId="12" xfId="0" applyNumberFormat="1" applyFont="1" applyBorder="1" applyAlignment="1" applyProtection="1">
      <alignment horizontal="center" vertical="center" wrapText="1"/>
    </xf>
    <xf numFmtId="49" fontId="20" fillId="0" borderId="15" xfId="0" applyNumberFormat="1" applyFont="1" applyBorder="1" applyAlignment="1" applyProtection="1">
      <alignment horizontal="center" vertical="center" wrapText="1"/>
    </xf>
    <xf numFmtId="0" fontId="19" fillId="0" borderId="0" xfId="0" applyFont="1" applyBorder="1" applyAlignment="1" applyProtection="1">
      <alignment horizontal="center"/>
    </xf>
    <xf numFmtId="0" fontId="20" fillId="0" borderId="0" xfId="0" applyFont="1" applyBorder="1" applyAlignment="1" applyProtection="1">
      <alignment horizontal="center"/>
    </xf>
    <xf numFmtId="49" fontId="20" fillId="0" borderId="5" xfId="0" applyNumberFormat="1" applyFont="1" applyBorder="1" applyAlignment="1" applyProtection="1">
      <alignment horizontal="left" wrapText="1"/>
    </xf>
    <xf numFmtId="49" fontId="20" fillId="0" borderId="5" xfId="0" applyNumberFormat="1" applyFont="1" applyBorder="1" applyAlignment="1" applyProtection="1">
      <alignment wrapText="1"/>
    </xf>
    <xf numFmtId="49" fontId="20" fillId="0" borderId="6" xfId="0" applyNumberFormat="1" applyFont="1" applyBorder="1" applyAlignment="1" applyProtection="1">
      <alignment horizontal="left" wrapText="1"/>
    </xf>
    <xf numFmtId="0" fontId="20" fillId="0" borderId="9"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35" xfId="0" applyFont="1" applyBorder="1" applyAlignment="1" applyProtection="1">
      <alignment horizontal="center" vertical="center" wrapText="1"/>
    </xf>
    <xf numFmtId="0" fontId="20" fillId="0" borderId="36"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20" fillId="0" borderId="11" xfId="0" applyFont="1" applyBorder="1" applyAlignment="1" applyProtection="1">
      <alignment horizontal="center" vertical="center"/>
    </xf>
    <xf numFmtId="0" fontId="20" fillId="0" borderId="14" xfId="0" applyFont="1" applyBorder="1" applyAlignment="1" applyProtection="1">
      <alignment horizontal="center" vertical="center"/>
    </xf>
    <xf numFmtId="49" fontId="20" fillId="0" borderId="9" xfId="0" applyNumberFormat="1" applyFont="1" applyBorder="1" applyAlignment="1" applyProtection="1">
      <alignment horizontal="center" vertical="center"/>
    </xf>
    <xf numFmtId="49" fontId="20" fillId="0" borderId="12" xfId="0" applyNumberFormat="1" applyFont="1" applyBorder="1" applyAlignment="1" applyProtection="1">
      <alignment horizontal="center" vertical="center"/>
    </xf>
    <xf numFmtId="0" fontId="6" fillId="0" borderId="5" xfId="1" applyFont="1" applyBorder="1" applyAlignment="1">
      <alignment horizontal="center"/>
    </xf>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3117_01.06.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оды"/>
      <sheetName val="Расходы"/>
      <sheetName val="_params"/>
      <sheetName val="Лист1"/>
    </sheetNames>
    <sheetDataSet>
      <sheetData sheetId="0">
        <row r="20">
          <cell r="D20">
            <v>54540100</v>
          </cell>
        </row>
      </sheetData>
      <sheetData sheetId="1">
        <row r="13">
          <cell r="D13">
            <v>55294900</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workbookViewId="0">
      <selection activeCell="C25" sqref="C25"/>
    </sheetView>
  </sheetViews>
  <sheetFormatPr defaultRowHeight="12.75" customHeight="1" x14ac:dyDescent="0.2"/>
  <cols>
    <col min="1" max="1" width="43.7109375" customWidth="1"/>
    <col min="2" max="2" width="13.28515625" customWidth="1"/>
    <col min="3" max="3" width="40.7109375" customWidth="1"/>
    <col min="4" max="4" width="21" customWidth="1"/>
    <col min="5" max="6" width="18.7109375" customWidth="1"/>
  </cols>
  <sheetData>
    <row r="1" spans="1:6" ht="15.75" x14ac:dyDescent="0.25">
      <c r="A1" s="165"/>
      <c r="B1" s="165"/>
      <c r="C1" s="165"/>
      <c r="D1" s="165"/>
      <c r="E1" s="93"/>
      <c r="F1" s="93"/>
    </row>
    <row r="2" spans="1:6" ht="16.899999999999999" customHeight="1" x14ac:dyDescent="0.25">
      <c r="A2" s="165" t="s">
        <v>0</v>
      </c>
      <c r="B2" s="165"/>
      <c r="C2" s="165"/>
      <c r="D2" s="165"/>
      <c r="E2" s="134"/>
      <c r="F2" s="135" t="s">
        <v>1</v>
      </c>
    </row>
    <row r="3" spans="1:6" ht="15" x14ac:dyDescent="0.2">
      <c r="A3" s="92"/>
      <c r="B3" s="92"/>
      <c r="C3" s="92"/>
      <c r="D3" s="92"/>
      <c r="E3" s="136" t="s">
        <v>2</v>
      </c>
      <c r="F3" s="137" t="s">
        <v>3</v>
      </c>
    </row>
    <row r="4" spans="1:6" ht="15" x14ac:dyDescent="0.2">
      <c r="A4" s="166" t="s">
        <v>5</v>
      </c>
      <c r="B4" s="166"/>
      <c r="C4" s="166"/>
      <c r="D4" s="166"/>
      <c r="E4" s="134" t="s">
        <v>4</v>
      </c>
      <c r="F4" s="138" t="s">
        <v>6</v>
      </c>
    </row>
    <row r="5" spans="1:6" ht="15" x14ac:dyDescent="0.2">
      <c r="A5" s="166" t="s">
        <v>7</v>
      </c>
      <c r="B5" s="166"/>
      <c r="C5" s="166"/>
      <c r="D5" s="166"/>
      <c r="E5" s="134" t="s">
        <v>7</v>
      </c>
      <c r="F5" s="138" t="s">
        <v>8</v>
      </c>
    </row>
    <row r="6" spans="1:6" ht="15" x14ac:dyDescent="0.2">
      <c r="A6" s="91"/>
      <c r="B6" s="91"/>
      <c r="C6" s="91"/>
      <c r="D6" s="91"/>
      <c r="E6" s="134" t="s">
        <v>9</v>
      </c>
      <c r="F6" s="139" t="s">
        <v>20</v>
      </c>
    </row>
    <row r="7" spans="1:6" ht="15" x14ac:dyDescent="0.2">
      <c r="A7" s="92" t="s">
        <v>10</v>
      </c>
      <c r="B7" s="167" t="s">
        <v>16</v>
      </c>
      <c r="C7" s="168"/>
      <c r="D7" s="168"/>
      <c r="E7" s="134" t="s">
        <v>11</v>
      </c>
      <c r="F7" s="139" t="s">
        <v>21</v>
      </c>
    </row>
    <row r="8" spans="1:6" ht="15" x14ac:dyDescent="0.2">
      <c r="A8" s="92" t="s">
        <v>12</v>
      </c>
      <c r="B8" s="169" t="s">
        <v>17</v>
      </c>
      <c r="C8" s="169"/>
      <c r="D8" s="169"/>
      <c r="E8" s="134" t="s">
        <v>13</v>
      </c>
      <c r="F8" s="140" t="s">
        <v>22</v>
      </c>
    </row>
    <row r="9" spans="1:6" ht="15" x14ac:dyDescent="0.2">
      <c r="A9" s="92" t="s">
        <v>18</v>
      </c>
      <c r="B9" s="92"/>
      <c r="C9" s="92"/>
      <c r="D9" s="91"/>
      <c r="E9" s="134"/>
      <c r="F9" s="141"/>
    </row>
    <row r="10" spans="1:6" ht="15" x14ac:dyDescent="0.2">
      <c r="A10" s="92" t="s">
        <v>19</v>
      </c>
      <c r="B10" s="92"/>
      <c r="C10" s="142"/>
      <c r="D10" s="91"/>
      <c r="E10" s="134" t="s">
        <v>14</v>
      </c>
      <c r="F10" s="143" t="s">
        <v>15</v>
      </c>
    </row>
    <row r="11" spans="1:6" ht="20.25" customHeight="1" x14ac:dyDescent="0.25">
      <c r="A11" s="165" t="s">
        <v>23</v>
      </c>
      <c r="B11" s="165"/>
      <c r="C11" s="165"/>
      <c r="D11" s="165"/>
      <c r="E11" s="90"/>
      <c r="F11" s="144"/>
    </row>
    <row r="12" spans="1:6" ht="4.1500000000000004" customHeight="1" x14ac:dyDescent="0.2">
      <c r="A12" s="173" t="s">
        <v>24</v>
      </c>
      <c r="B12" s="170" t="s">
        <v>25</v>
      </c>
      <c r="C12" s="170" t="s">
        <v>26</v>
      </c>
      <c r="D12" s="162" t="s">
        <v>27</v>
      </c>
      <c r="E12" s="162" t="s">
        <v>28</v>
      </c>
      <c r="F12" s="159" t="s">
        <v>29</v>
      </c>
    </row>
    <row r="13" spans="1:6" ht="3.6" customHeight="1" x14ac:dyDescent="0.2">
      <c r="A13" s="174"/>
      <c r="B13" s="171"/>
      <c r="C13" s="171"/>
      <c r="D13" s="163"/>
      <c r="E13" s="163"/>
      <c r="F13" s="160"/>
    </row>
    <row r="14" spans="1:6" ht="3" customHeight="1" x14ac:dyDescent="0.2">
      <c r="A14" s="174"/>
      <c r="B14" s="171"/>
      <c r="C14" s="171"/>
      <c r="D14" s="163"/>
      <c r="E14" s="163"/>
      <c r="F14" s="160"/>
    </row>
    <row r="15" spans="1:6" ht="3" customHeight="1" x14ac:dyDescent="0.2">
      <c r="A15" s="174"/>
      <c r="B15" s="171"/>
      <c r="C15" s="171"/>
      <c r="D15" s="163"/>
      <c r="E15" s="163"/>
      <c r="F15" s="160"/>
    </row>
    <row r="16" spans="1:6" ht="3" customHeight="1" x14ac:dyDescent="0.2">
      <c r="A16" s="174"/>
      <c r="B16" s="171"/>
      <c r="C16" s="171"/>
      <c r="D16" s="163"/>
      <c r="E16" s="163"/>
      <c r="F16" s="160"/>
    </row>
    <row r="17" spans="1:6" ht="3" customHeight="1" x14ac:dyDescent="0.2">
      <c r="A17" s="174"/>
      <c r="B17" s="171"/>
      <c r="C17" s="171"/>
      <c r="D17" s="163"/>
      <c r="E17" s="163"/>
      <c r="F17" s="160"/>
    </row>
    <row r="18" spans="1:6" ht="41.25" customHeight="1" x14ac:dyDescent="0.2">
      <c r="A18" s="175"/>
      <c r="B18" s="172"/>
      <c r="C18" s="172"/>
      <c r="D18" s="164"/>
      <c r="E18" s="164"/>
      <c r="F18" s="161"/>
    </row>
    <row r="19" spans="1:6" ht="12.6" customHeight="1" x14ac:dyDescent="0.2">
      <c r="A19" s="100">
        <v>1</v>
      </c>
      <c r="B19" s="101">
        <v>2</v>
      </c>
      <c r="C19" s="102">
        <v>3</v>
      </c>
      <c r="D19" s="103" t="s">
        <v>30</v>
      </c>
      <c r="E19" s="145" t="s">
        <v>31</v>
      </c>
      <c r="F19" s="105" t="s">
        <v>32</v>
      </c>
    </row>
    <row r="20" spans="1:6" ht="15" x14ac:dyDescent="0.2">
      <c r="A20" s="118" t="s">
        <v>33</v>
      </c>
      <c r="B20" s="146" t="s">
        <v>34</v>
      </c>
      <c r="C20" s="120" t="s">
        <v>35</v>
      </c>
      <c r="D20" s="121">
        <v>54729400</v>
      </c>
      <c r="E20" s="147">
        <v>26372900.789999999</v>
      </c>
      <c r="F20" s="121">
        <f>IF(OR(D20="-",IF(E20="-",0,E20)&gt;=IF(D20="-",0,D20)),"-",IF(D20="-",0,D20)-IF(E20="-",0,E20))</f>
        <v>28356499.210000001</v>
      </c>
    </row>
    <row r="21" spans="1:6" ht="15" x14ac:dyDescent="0.2">
      <c r="A21" s="148" t="s">
        <v>36</v>
      </c>
      <c r="B21" s="149"/>
      <c r="C21" s="150"/>
      <c r="D21" s="151"/>
      <c r="E21" s="151"/>
      <c r="F21" s="152"/>
    </row>
    <row r="22" spans="1:6" ht="30" x14ac:dyDescent="0.2">
      <c r="A22" s="153" t="s">
        <v>37</v>
      </c>
      <c r="B22" s="154" t="s">
        <v>34</v>
      </c>
      <c r="C22" s="155" t="s">
        <v>38</v>
      </c>
      <c r="D22" s="156">
        <v>10563100</v>
      </c>
      <c r="E22" s="156">
        <v>4370591.7300000004</v>
      </c>
      <c r="F22" s="157">
        <f t="shared" ref="F22:F53" si="0">IF(OR(D22="-",IF(E22="-",0,E22)&gt;=IF(D22="-",0,D22)),"-",IF(D22="-",0,D22)-IF(E22="-",0,E22))</f>
        <v>6192508.2699999996</v>
      </c>
    </row>
    <row r="23" spans="1:6" ht="15" x14ac:dyDescent="0.2">
      <c r="A23" s="153" t="s">
        <v>39</v>
      </c>
      <c r="B23" s="154" t="s">
        <v>34</v>
      </c>
      <c r="C23" s="155" t="s">
        <v>40</v>
      </c>
      <c r="D23" s="156">
        <v>3321200</v>
      </c>
      <c r="E23" s="156">
        <v>1568980.94</v>
      </c>
      <c r="F23" s="157">
        <f t="shared" si="0"/>
        <v>1752219.06</v>
      </c>
    </row>
    <row r="24" spans="1:6" ht="15" x14ac:dyDescent="0.2">
      <c r="A24" s="153" t="s">
        <v>41</v>
      </c>
      <c r="B24" s="154" t="s">
        <v>34</v>
      </c>
      <c r="C24" s="155" t="s">
        <v>42</v>
      </c>
      <c r="D24" s="156">
        <v>3321200</v>
      </c>
      <c r="E24" s="156">
        <v>1568980.94</v>
      </c>
      <c r="F24" s="157">
        <f t="shared" si="0"/>
        <v>1752219.06</v>
      </c>
    </row>
    <row r="25" spans="1:6" ht="120" x14ac:dyDescent="0.2">
      <c r="A25" s="153" t="s">
        <v>43</v>
      </c>
      <c r="B25" s="154" t="s">
        <v>34</v>
      </c>
      <c r="C25" s="155" t="s">
        <v>44</v>
      </c>
      <c r="D25" s="156">
        <v>3306000</v>
      </c>
      <c r="E25" s="156">
        <v>1561896.71</v>
      </c>
      <c r="F25" s="157">
        <f t="shared" si="0"/>
        <v>1744103.29</v>
      </c>
    </row>
    <row r="26" spans="1:6" ht="165" x14ac:dyDescent="0.2">
      <c r="A26" s="158" t="s">
        <v>45</v>
      </c>
      <c r="B26" s="154" t="s">
        <v>34</v>
      </c>
      <c r="C26" s="155" t="s">
        <v>46</v>
      </c>
      <c r="D26" s="156" t="s">
        <v>47</v>
      </c>
      <c r="E26" s="156">
        <v>1558572.01</v>
      </c>
      <c r="F26" s="157" t="str">
        <f t="shared" si="0"/>
        <v>-</v>
      </c>
    </row>
    <row r="27" spans="1:6" ht="135" x14ac:dyDescent="0.2">
      <c r="A27" s="158" t="s">
        <v>48</v>
      </c>
      <c r="B27" s="154" t="s">
        <v>34</v>
      </c>
      <c r="C27" s="155" t="s">
        <v>49</v>
      </c>
      <c r="D27" s="156" t="s">
        <v>47</v>
      </c>
      <c r="E27" s="156">
        <v>1050.83</v>
      </c>
      <c r="F27" s="157" t="str">
        <f t="shared" si="0"/>
        <v>-</v>
      </c>
    </row>
    <row r="28" spans="1:6" ht="180" x14ac:dyDescent="0.2">
      <c r="A28" s="158" t="s">
        <v>50</v>
      </c>
      <c r="B28" s="154" t="s">
        <v>34</v>
      </c>
      <c r="C28" s="155" t="s">
        <v>51</v>
      </c>
      <c r="D28" s="156" t="s">
        <v>47</v>
      </c>
      <c r="E28" s="156">
        <v>2273.87</v>
      </c>
      <c r="F28" s="157" t="str">
        <f t="shared" si="0"/>
        <v>-</v>
      </c>
    </row>
    <row r="29" spans="1:6" ht="180" x14ac:dyDescent="0.2">
      <c r="A29" s="158" t="s">
        <v>52</v>
      </c>
      <c r="B29" s="154" t="s">
        <v>34</v>
      </c>
      <c r="C29" s="155" t="s">
        <v>53</v>
      </c>
      <c r="D29" s="156">
        <v>200</v>
      </c>
      <c r="E29" s="156">
        <v>165.96</v>
      </c>
      <c r="F29" s="157">
        <f t="shared" si="0"/>
        <v>34.039999999999992</v>
      </c>
    </row>
    <row r="30" spans="1:6" ht="225" x14ac:dyDescent="0.2">
      <c r="A30" s="158" t="s">
        <v>54</v>
      </c>
      <c r="B30" s="154" t="s">
        <v>34</v>
      </c>
      <c r="C30" s="155" t="s">
        <v>55</v>
      </c>
      <c r="D30" s="156" t="s">
        <v>47</v>
      </c>
      <c r="E30" s="156">
        <v>111.3</v>
      </c>
      <c r="F30" s="157" t="str">
        <f t="shared" si="0"/>
        <v>-</v>
      </c>
    </row>
    <row r="31" spans="1:6" ht="240" x14ac:dyDescent="0.2">
      <c r="A31" s="158" t="s">
        <v>56</v>
      </c>
      <c r="B31" s="154" t="s">
        <v>34</v>
      </c>
      <c r="C31" s="155" t="s">
        <v>57</v>
      </c>
      <c r="D31" s="156" t="s">
        <v>47</v>
      </c>
      <c r="E31" s="156">
        <v>54.66</v>
      </c>
      <c r="F31" s="157" t="str">
        <f t="shared" si="0"/>
        <v>-</v>
      </c>
    </row>
    <row r="32" spans="1:6" ht="75" x14ac:dyDescent="0.2">
      <c r="A32" s="153" t="s">
        <v>58</v>
      </c>
      <c r="B32" s="154" t="s">
        <v>34</v>
      </c>
      <c r="C32" s="155" t="s">
        <v>59</v>
      </c>
      <c r="D32" s="156">
        <v>15000</v>
      </c>
      <c r="E32" s="156">
        <v>6918.27</v>
      </c>
      <c r="F32" s="157">
        <f t="shared" si="0"/>
        <v>8081.73</v>
      </c>
    </row>
    <row r="33" spans="1:6" ht="120" x14ac:dyDescent="0.2">
      <c r="A33" s="153" t="s">
        <v>60</v>
      </c>
      <c r="B33" s="154" t="s">
        <v>34</v>
      </c>
      <c r="C33" s="155" t="s">
        <v>61</v>
      </c>
      <c r="D33" s="156" t="s">
        <v>47</v>
      </c>
      <c r="E33" s="156">
        <v>6778.1</v>
      </c>
      <c r="F33" s="157" t="str">
        <f t="shared" si="0"/>
        <v>-</v>
      </c>
    </row>
    <row r="34" spans="1:6" ht="90" x14ac:dyDescent="0.2">
      <c r="A34" s="153" t="s">
        <v>62</v>
      </c>
      <c r="B34" s="154" t="s">
        <v>34</v>
      </c>
      <c r="C34" s="155" t="s">
        <v>63</v>
      </c>
      <c r="D34" s="156" t="s">
        <v>47</v>
      </c>
      <c r="E34" s="156">
        <v>65.17</v>
      </c>
      <c r="F34" s="157" t="str">
        <f t="shared" si="0"/>
        <v>-</v>
      </c>
    </row>
    <row r="35" spans="1:6" ht="135" x14ac:dyDescent="0.2">
      <c r="A35" s="153" t="s">
        <v>64</v>
      </c>
      <c r="B35" s="154" t="s">
        <v>34</v>
      </c>
      <c r="C35" s="155" t="s">
        <v>65</v>
      </c>
      <c r="D35" s="156" t="s">
        <v>47</v>
      </c>
      <c r="E35" s="156">
        <v>75</v>
      </c>
      <c r="F35" s="157" t="str">
        <f t="shared" si="0"/>
        <v>-</v>
      </c>
    </row>
    <row r="36" spans="1:6" ht="60" x14ac:dyDescent="0.2">
      <c r="A36" s="153" t="s">
        <v>66</v>
      </c>
      <c r="B36" s="154" t="s">
        <v>34</v>
      </c>
      <c r="C36" s="155" t="s">
        <v>67</v>
      </c>
      <c r="D36" s="156">
        <v>780800</v>
      </c>
      <c r="E36" s="156">
        <v>383147.4</v>
      </c>
      <c r="F36" s="157">
        <f t="shared" si="0"/>
        <v>397652.6</v>
      </c>
    </row>
    <row r="37" spans="1:6" ht="45" x14ac:dyDescent="0.2">
      <c r="A37" s="153" t="s">
        <v>68</v>
      </c>
      <c r="B37" s="154" t="s">
        <v>34</v>
      </c>
      <c r="C37" s="155" t="s">
        <v>69</v>
      </c>
      <c r="D37" s="156">
        <v>780800</v>
      </c>
      <c r="E37" s="156">
        <v>383147.4</v>
      </c>
      <c r="F37" s="157">
        <f t="shared" si="0"/>
        <v>397652.6</v>
      </c>
    </row>
    <row r="38" spans="1:6" ht="120" x14ac:dyDescent="0.2">
      <c r="A38" s="153" t="s">
        <v>70</v>
      </c>
      <c r="B38" s="154" t="s">
        <v>34</v>
      </c>
      <c r="C38" s="155" t="s">
        <v>71</v>
      </c>
      <c r="D38" s="156">
        <v>291300</v>
      </c>
      <c r="E38" s="156">
        <v>166047.95000000001</v>
      </c>
      <c r="F38" s="157">
        <f t="shared" si="0"/>
        <v>125252.04999999999</v>
      </c>
    </row>
    <row r="39" spans="1:6" ht="150" x14ac:dyDescent="0.2">
      <c r="A39" s="158" t="s">
        <v>72</v>
      </c>
      <c r="B39" s="154" t="s">
        <v>34</v>
      </c>
      <c r="C39" s="155" t="s">
        <v>73</v>
      </c>
      <c r="D39" s="156">
        <v>2200</v>
      </c>
      <c r="E39" s="156">
        <v>1258.78</v>
      </c>
      <c r="F39" s="157">
        <f t="shared" si="0"/>
        <v>941.22</v>
      </c>
    </row>
    <row r="40" spans="1:6" ht="120" x14ac:dyDescent="0.2">
      <c r="A40" s="153" t="s">
        <v>74</v>
      </c>
      <c r="B40" s="154" t="s">
        <v>34</v>
      </c>
      <c r="C40" s="155" t="s">
        <v>75</v>
      </c>
      <c r="D40" s="156">
        <v>532300</v>
      </c>
      <c r="E40" s="156">
        <v>250340.5</v>
      </c>
      <c r="F40" s="157">
        <f t="shared" si="0"/>
        <v>281959.5</v>
      </c>
    </row>
    <row r="41" spans="1:6" ht="120" x14ac:dyDescent="0.2">
      <c r="A41" s="153" t="s">
        <v>76</v>
      </c>
      <c r="B41" s="154" t="s">
        <v>34</v>
      </c>
      <c r="C41" s="155" t="s">
        <v>77</v>
      </c>
      <c r="D41" s="156">
        <v>-45000</v>
      </c>
      <c r="E41" s="156">
        <v>-34499.83</v>
      </c>
      <c r="F41" s="157" t="str">
        <f t="shared" si="0"/>
        <v>-</v>
      </c>
    </row>
    <row r="42" spans="1:6" ht="15" x14ac:dyDescent="0.2">
      <c r="A42" s="153" t="s">
        <v>78</v>
      </c>
      <c r="B42" s="154" t="s">
        <v>34</v>
      </c>
      <c r="C42" s="155" t="s">
        <v>79</v>
      </c>
      <c r="D42" s="156">
        <v>5497600</v>
      </c>
      <c r="E42" s="156">
        <v>1876400.48</v>
      </c>
      <c r="F42" s="157">
        <f t="shared" si="0"/>
        <v>3621199.52</v>
      </c>
    </row>
    <row r="43" spans="1:6" ht="15" x14ac:dyDescent="0.2">
      <c r="A43" s="153" t="s">
        <v>80</v>
      </c>
      <c r="B43" s="154" t="s">
        <v>34</v>
      </c>
      <c r="C43" s="155" t="s">
        <v>81</v>
      </c>
      <c r="D43" s="156">
        <v>860000</v>
      </c>
      <c r="E43" s="156">
        <v>31298.19</v>
      </c>
      <c r="F43" s="157">
        <f t="shared" si="0"/>
        <v>828701.81</v>
      </c>
    </row>
    <row r="44" spans="1:6" ht="75" x14ac:dyDescent="0.2">
      <c r="A44" s="153" t="s">
        <v>82</v>
      </c>
      <c r="B44" s="154" t="s">
        <v>34</v>
      </c>
      <c r="C44" s="155" t="s">
        <v>83</v>
      </c>
      <c r="D44" s="156">
        <v>860000</v>
      </c>
      <c r="E44" s="156">
        <v>31298.19</v>
      </c>
      <c r="F44" s="157">
        <f t="shared" si="0"/>
        <v>828701.81</v>
      </c>
    </row>
    <row r="45" spans="1:6" ht="120" x14ac:dyDescent="0.2">
      <c r="A45" s="153" t="s">
        <v>84</v>
      </c>
      <c r="B45" s="154" t="s">
        <v>34</v>
      </c>
      <c r="C45" s="155" t="s">
        <v>85</v>
      </c>
      <c r="D45" s="156" t="s">
        <v>47</v>
      </c>
      <c r="E45" s="156">
        <v>29804.47</v>
      </c>
      <c r="F45" s="157" t="str">
        <f t="shared" si="0"/>
        <v>-</v>
      </c>
    </row>
    <row r="46" spans="1:6" ht="90" x14ac:dyDescent="0.2">
      <c r="A46" s="153" t="s">
        <v>86</v>
      </c>
      <c r="B46" s="154" t="s">
        <v>34</v>
      </c>
      <c r="C46" s="155" t="s">
        <v>87</v>
      </c>
      <c r="D46" s="156" t="s">
        <v>47</v>
      </c>
      <c r="E46" s="156">
        <v>1493.72</v>
      </c>
      <c r="F46" s="157" t="str">
        <f t="shared" si="0"/>
        <v>-</v>
      </c>
    </row>
    <row r="47" spans="1:6" ht="15" x14ac:dyDescent="0.2">
      <c r="A47" s="153" t="s">
        <v>88</v>
      </c>
      <c r="B47" s="154" t="s">
        <v>34</v>
      </c>
      <c r="C47" s="155" t="s">
        <v>89</v>
      </c>
      <c r="D47" s="156">
        <v>4637600</v>
      </c>
      <c r="E47" s="156">
        <v>1845102.29</v>
      </c>
      <c r="F47" s="157">
        <f t="shared" si="0"/>
        <v>2792497.71</v>
      </c>
    </row>
    <row r="48" spans="1:6" ht="15" x14ac:dyDescent="0.2">
      <c r="A48" s="153" t="s">
        <v>90</v>
      </c>
      <c r="B48" s="154" t="s">
        <v>34</v>
      </c>
      <c r="C48" s="155" t="s">
        <v>91</v>
      </c>
      <c r="D48" s="156">
        <v>3508000</v>
      </c>
      <c r="E48" s="156">
        <v>1778789.44</v>
      </c>
      <c r="F48" s="157">
        <f t="shared" si="0"/>
        <v>1729210.56</v>
      </c>
    </row>
    <row r="49" spans="1:6" ht="60" x14ac:dyDescent="0.2">
      <c r="A49" s="153" t="s">
        <v>92</v>
      </c>
      <c r="B49" s="154" t="s">
        <v>34</v>
      </c>
      <c r="C49" s="155" t="s">
        <v>93</v>
      </c>
      <c r="D49" s="156">
        <v>3508000</v>
      </c>
      <c r="E49" s="156">
        <v>1778789.44</v>
      </c>
      <c r="F49" s="157">
        <f t="shared" si="0"/>
        <v>1729210.56</v>
      </c>
    </row>
    <row r="50" spans="1:6" ht="105" x14ac:dyDescent="0.2">
      <c r="A50" s="153" t="s">
        <v>94</v>
      </c>
      <c r="B50" s="154" t="s">
        <v>34</v>
      </c>
      <c r="C50" s="155" t="s">
        <v>95</v>
      </c>
      <c r="D50" s="156" t="s">
        <v>47</v>
      </c>
      <c r="E50" s="156">
        <v>1769720.82</v>
      </c>
      <c r="F50" s="157" t="str">
        <f t="shared" si="0"/>
        <v>-</v>
      </c>
    </row>
    <row r="51" spans="1:6" ht="75" x14ac:dyDescent="0.2">
      <c r="A51" s="153" t="s">
        <v>96</v>
      </c>
      <c r="B51" s="154" t="s">
        <v>34</v>
      </c>
      <c r="C51" s="155" t="s">
        <v>97</v>
      </c>
      <c r="D51" s="156" t="s">
        <v>47</v>
      </c>
      <c r="E51" s="156">
        <v>9068.6200000000008</v>
      </c>
      <c r="F51" s="157" t="str">
        <f t="shared" si="0"/>
        <v>-</v>
      </c>
    </row>
    <row r="52" spans="1:6" ht="15" x14ac:dyDescent="0.2">
      <c r="A52" s="153" t="s">
        <v>98</v>
      </c>
      <c r="B52" s="154" t="s">
        <v>34</v>
      </c>
      <c r="C52" s="155" t="s">
        <v>99</v>
      </c>
      <c r="D52" s="156">
        <v>1129600</v>
      </c>
      <c r="E52" s="156">
        <v>66312.850000000006</v>
      </c>
      <c r="F52" s="157">
        <f t="shared" si="0"/>
        <v>1063287.1499999999</v>
      </c>
    </row>
    <row r="53" spans="1:6" ht="60" x14ac:dyDescent="0.2">
      <c r="A53" s="153" t="s">
        <v>100</v>
      </c>
      <c r="B53" s="154" t="s">
        <v>34</v>
      </c>
      <c r="C53" s="155" t="s">
        <v>101</v>
      </c>
      <c r="D53" s="156">
        <v>1129600</v>
      </c>
      <c r="E53" s="156">
        <v>66312.850000000006</v>
      </c>
      <c r="F53" s="157">
        <f t="shared" si="0"/>
        <v>1063287.1499999999</v>
      </c>
    </row>
    <row r="54" spans="1:6" ht="105" x14ac:dyDescent="0.2">
      <c r="A54" s="153" t="s">
        <v>102</v>
      </c>
      <c r="B54" s="154" t="s">
        <v>34</v>
      </c>
      <c r="C54" s="155" t="s">
        <v>103</v>
      </c>
      <c r="D54" s="156" t="s">
        <v>47</v>
      </c>
      <c r="E54" s="156">
        <v>63814.23</v>
      </c>
      <c r="F54" s="157" t="str">
        <f t="shared" ref="F54:F85" si="1">IF(OR(D54="-",IF(E54="-",0,E54)&gt;=IF(D54="-",0,D54)),"-",IF(D54="-",0,D54)-IF(E54="-",0,E54))</f>
        <v>-</v>
      </c>
    </row>
    <row r="55" spans="1:6" ht="75" x14ac:dyDescent="0.2">
      <c r="A55" s="153" t="s">
        <v>104</v>
      </c>
      <c r="B55" s="154" t="s">
        <v>34</v>
      </c>
      <c r="C55" s="155" t="s">
        <v>105</v>
      </c>
      <c r="D55" s="156" t="s">
        <v>47</v>
      </c>
      <c r="E55" s="156">
        <v>2498.62</v>
      </c>
      <c r="F55" s="157" t="str">
        <f t="shared" si="1"/>
        <v>-</v>
      </c>
    </row>
    <row r="56" spans="1:6" ht="15" x14ac:dyDescent="0.2">
      <c r="A56" s="153" t="s">
        <v>106</v>
      </c>
      <c r="B56" s="154" t="s">
        <v>34</v>
      </c>
      <c r="C56" s="155" t="s">
        <v>107</v>
      </c>
      <c r="D56" s="156">
        <v>68200</v>
      </c>
      <c r="E56" s="156">
        <v>32800</v>
      </c>
      <c r="F56" s="157">
        <f t="shared" si="1"/>
        <v>35400</v>
      </c>
    </row>
    <row r="57" spans="1:6" ht="75" x14ac:dyDescent="0.2">
      <c r="A57" s="153" t="s">
        <v>108</v>
      </c>
      <c r="B57" s="154" t="s">
        <v>34</v>
      </c>
      <c r="C57" s="155" t="s">
        <v>109</v>
      </c>
      <c r="D57" s="156">
        <v>68200</v>
      </c>
      <c r="E57" s="156">
        <v>32800</v>
      </c>
      <c r="F57" s="157">
        <f t="shared" si="1"/>
        <v>35400</v>
      </c>
    </row>
    <row r="58" spans="1:6" ht="120" x14ac:dyDescent="0.2">
      <c r="A58" s="153" t="s">
        <v>110</v>
      </c>
      <c r="B58" s="154" t="s">
        <v>34</v>
      </c>
      <c r="C58" s="155" t="s">
        <v>111</v>
      </c>
      <c r="D58" s="156">
        <v>68200</v>
      </c>
      <c r="E58" s="156">
        <v>32800</v>
      </c>
      <c r="F58" s="157">
        <f t="shared" si="1"/>
        <v>35400</v>
      </c>
    </row>
    <row r="59" spans="1:6" ht="120" x14ac:dyDescent="0.2">
      <c r="A59" s="153" t="s">
        <v>110</v>
      </c>
      <c r="B59" s="154" t="s">
        <v>34</v>
      </c>
      <c r="C59" s="155" t="s">
        <v>112</v>
      </c>
      <c r="D59" s="156" t="s">
        <v>47</v>
      </c>
      <c r="E59" s="156">
        <v>32800</v>
      </c>
      <c r="F59" s="157" t="str">
        <f t="shared" si="1"/>
        <v>-</v>
      </c>
    </row>
    <row r="60" spans="1:6" ht="75" x14ac:dyDescent="0.2">
      <c r="A60" s="153" t="s">
        <v>113</v>
      </c>
      <c r="B60" s="154" t="s">
        <v>34</v>
      </c>
      <c r="C60" s="155" t="s">
        <v>114</v>
      </c>
      <c r="D60" s="156">
        <v>693900</v>
      </c>
      <c r="E60" s="156">
        <v>359203.28</v>
      </c>
      <c r="F60" s="157">
        <f t="shared" si="1"/>
        <v>334696.71999999997</v>
      </c>
    </row>
    <row r="61" spans="1:6" ht="135" x14ac:dyDescent="0.2">
      <c r="A61" s="158" t="s">
        <v>115</v>
      </c>
      <c r="B61" s="154" t="s">
        <v>34</v>
      </c>
      <c r="C61" s="155" t="s">
        <v>116</v>
      </c>
      <c r="D61" s="156">
        <v>303900</v>
      </c>
      <c r="E61" s="156">
        <v>187614.83</v>
      </c>
      <c r="F61" s="157">
        <f t="shared" si="1"/>
        <v>116285.17000000001</v>
      </c>
    </row>
    <row r="62" spans="1:6" ht="105" x14ac:dyDescent="0.2">
      <c r="A62" s="153" t="s">
        <v>117</v>
      </c>
      <c r="B62" s="154" t="s">
        <v>34</v>
      </c>
      <c r="C62" s="155" t="s">
        <v>118</v>
      </c>
      <c r="D62" s="156">
        <v>123700</v>
      </c>
      <c r="E62" s="156">
        <v>102626.21</v>
      </c>
      <c r="F62" s="157">
        <f t="shared" si="1"/>
        <v>21073.789999999994</v>
      </c>
    </row>
    <row r="63" spans="1:6" ht="135" x14ac:dyDescent="0.2">
      <c r="A63" s="158" t="s">
        <v>119</v>
      </c>
      <c r="B63" s="154" t="s">
        <v>34</v>
      </c>
      <c r="C63" s="155" t="s">
        <v>120</v>
      </c>
      <c r="D63" s="156">
        <v>123700</v>
      </c>
      <c r="E63" s="156">
        <v>102626.21</v>
      </c>
      <c r="F63" s="157">
        <f t="shared" si="1"/>
        <v>21073.789999999994</v>
      </c>
    </row>
    <row r="64" spans="1:6" ht="60" x14ac:dyDescent="0.2">
      <c r="A64" s="153" t="s">
        <v>121</v>
      </c>
      <c r="B64" s="154" t="s">
        <v>34</v>
      </c>
      <c r="C64" s="155" t="s">
        <v>122</v>
      </c>
      <c r="D64" s="156">
        <v>180200</v>
      </c>
      <c r="E64" s="156">
        <v>84988.62</v>
      </c>
      <c r="F64" s="157">
        <f t="shared" si="1"/>
        <v>95211.38</v>
      </c>
    </row>
    <row r="65" spans="1:6" ht="60" x14ac:dyDescent="0.2">
      <c r="A65" s="153" t="s">
        <v>123</v>
      </c>
      <c r="B65" s="154" t="s">
        <v>34</v>
      </c>
      <c r="C65" s="155" t="s">
        <v>124</v>
      </c>
      <c r="D65" s="156">
        <v>180200</v>
      </c>
      <c r="E65" s="156">
        <v>84988.62</v>
      </c>
      <c r="F65" s="157">
        <f t="shared" si="1"/>
        <v>95211.38</v>
      </c>
    </row>
    <row r="66" spans="1:6" ht="135" x14ac:dyDescent="0.2">
      <c r="A66" s="158" t="s">
        <v>125</v>
      </c>
      <c r="B66" s="154" t="s">
        <v>34</v>
      </c>
      <c r="C66" s="155" t="s">
        <v>126</v>
      </c>
      <c r="D66" s="156">
        <v>390000</v>
      </c>
      <c r="E66" s="156">
        <v>171588.45</v>
      </c>
      <c r="F66" s="157">
        <f t="shared" si="1"/>
        <v>218411.55</v>
      </c>
    </row>
    <row r="67" spans="1:6" ht="135" x14ac:dyDescent="0.2">
      <c r="A67" s="158" t="s">
        <v>127</v>
      </c>
      <c r="B67" s="154" t="s">
        <v>34</v>
      </c>
      <c r="C67" s="155" t="s">
        <v>128</v>
      </c>
      <c r="D67" s="156">
        <v>390000</v>
      </c>
      <c r="E67" s="156">
        <v>171588.45</v>
      </c>
      <c r="F67" s="157">
        <f t="shared" si="1"/>
        <v>218411.55</v>
      </c>
    </row>
    <row r="68" spans="1:6" ht="120" x14ac:dyDescent="0.2">
      <c r="A68" s="153" t="s">
        <v>129</v>
      </c>
      <c r="B68" s="154" t="s">
        <v>34</v>
      </c>
      <c r="C68" s="155" t="s">
        <v>130</v>
      </c>
      <c r="D68" s="156">
        <v>390000</v>
      </c>
      <c r="E68" s="156">
        <v>171588.45</v>
      </c>
      <c r="F68" s="157">
        <f t="shared" si="1"/>
        <v>218411.55</v>
      </c>
    </row>
    <row r="69" spans="1:6" ht="45" x14ac:dyDescent="0.2">
      <c r="A69" s="153" t="s">
        <v>131</v>
      </c>
      <c r="B69" s="154" t="s">
        <v>34</v>
      </c>
      <c r="C69" s="155" t="s">
        <v>132</v>
      </c>
      <c r="D69" s="156">
        <v>21000</v>
      </c>
      <c r="E69" s="156">
        <v>17265.04</v>
      </c>
      <c r="F69" s="157">
        <f t="shared" si="1"/>
        <v>3734.9599999999991</v>
      </c>
    </row>
    <row r="70" spans="1:6" ht="30" x14ac:dyDescent="0.2">
      <c r="A70" s="153" t="s">
        <v>133</v>
      </c>
      <c r="B70" s="154" t="s">
        <v>34</v>
      </c>
      <c r="C70" s="155" t="s">
        <v>134</v>
      </c>
      <c r="D70" s="156">
        <v>21000</v>
      </c>
      <c r="E70" s="156">
        <v>17265.04</v>
      </c>
      <c r="F70" s="157">
        <f t="shared" si="1"/>
        <v>3734.9599999999991</v>
      </c>
    </row>
    <row r="71" spans="1:6" ht="45" x14ac:dyDescent="0.2">
      <c r="A71" s="153" t="s">
        <v>135</v>
      </c>
      <c r="B71" s="154" t="s">
        <v>34</v>
      </c>
      <c r="C71" s="155" t="s">
        <v>136</v>
      </c>
      <c r="D71" s="156">
        <v>21000</v>
      </c>
      <c r="E71" s="156">
        <v>17265.04</v>
      </c>
      <c r="F71" s="157">
        <f t="shared" si="1"/>
        <v>3734.9599999999991</v>
      </c>
    </row>
    <row r="72" spans="1:6" ht="60" x14ac:dyDescent="0.2">
      <c r="A72" s="153" t="s">
        <v>137</v>
      </c>
      <c r="B72" s="154" t="s">
        <v>34</v>
      </c>
      <c r="C72" s="155" t="s">
        <v>138</v>
      </c>
      <c r="D72" s="156">
        <v>21000</v>
      </c>
      <c r="E72" s="156">
        <v>17265.04</v>
      </c>
      <c r="F72" s="157">
        <f t="shared" si="1"/>
        <v>3734.9599999999991</v>
      </c>
    </row>
    <row r="73" spans="1:6" ht="30" x14ac:dyDescent="0.2">
      <c r="A73" s="153" t="s">
        <v>139</v>
      </c>
      <c r="B73" s="154" t="s">
        <v>34</v>
      </c>
      <c r="C73" s="155" t="s">
        <v>140</v>
      </c>
      <c r="D73" s="156">
        <v>55600</v>
      </c>
      <c r="E73" s="156">
        <v>55609.64</v>
      </c>
      <c r="F73" s="157" t="str">
        <f t="shared" si="1"/>
        <v>-</v>
      </c>
    </row>
    <row r="74" spans="1:6" ht="105" x14ac:dyDescent="0.2">
      <c r="A74" s="153" t="s">
        <v>141</v>
      </c>
      <c r="B74" s="154" t="s">
        <v>34</v>
      </c>
      <c r="C74" s="155" t="s">
        <v>142</v>
      </c>
      <c r="D74" s="156">
        <v>3000</v>
      </c>
      <c r="E74" s="156">
        <v>3000</v>
      </c>
      <c r="F74" s="157" t="str">
        <f t="shared" si="1"/>
        <v>-</v>
      </c>
    </row>
    <row r="75" spans="1:6" ht="105" x14ac:dyDescent="0.2">
      <c r="A75" s="153" t="s">
        <v>143</v>
      </c>
      <c r="B75" s="154" t="s">
        <v>34</v>
      </c>
      <c r="C75" s="155" t="s">
        <v>144</v>
      </c>
      <c r="D75" s="156">
        <v>3000</v>
      </c>
      <c r="E75" s="156">
        <v>3000</v>
      </c>
      <c r="F75" s="157" t="str">
        <f t="shared" si="1"/>
        <v>-</v>
      </c>
    </row>
    <row r="76" spans="1:6" ht="180" x14ac:dyDescent="0.2">
      <c r="A76" s="158" t="s">
        <v>145</v>
      </c>
      <c r="B76" s="154" t="s">
        <v>34</v>
      </c>
      <c r="C76" s="155" t="s">
        <v>146</v>
      </c>
      <c r="D76" s="156" t="s">
        <v>47</v>
      </c>
      <c r="E76" s="156">
        <v>3000</v>
      </c>
      <c r="F76" s="157" t="str">
        <f t="shared" si="1"/>
        <v>-</v>
      </c>
    </row>
    <row r="77" spans="1:6" ht="75" x14ac:dyDescent="0.2">
      <c r="A77" s="153" t="s">
        <v>147</v>
      </c>
      <c r="B77" s="154" t="s">
        <v>34</v>
      </c>
      <c r="C77" s="155" t="s">
        <v>148</v>
      </c>
      <c r="D77" s="156">
        <v>33000</v>
      </c>
      <c r="E77" s="156">
        <v>33000</v>
      </c>
      <c r="F77" s="157" t="str">
        <f t="shared" si="1"/>
        <v>-</v>
      </c>
    </row>
    <row r="78" spans="1:6" ht="90" x14ac:dyDescent="0.2">
      <c r="A78" s="153" t="s">
        <v>149</v>
      </c>
      <c r="B78" s="154" t="s">
        <v>34</v>
      </c>
      <c r="C78" s="155" t="s">
        <v>150</v>
      </c>
      <c r="D78" s="156">
        <v>33000</v>
      </c>
      <c r="E78" s="156">
        <v>33000</v>
      </c>
      <c r="F78" s="157" t="str">
        <f t="shared" si="1"/>
        <v>-</v>
      </c>
    </row>
    <row r="79" spans="1:6" ht="45" x14ac:dyDescent="0.2">
      <c r="A79" s="153" t="s">
        <v>151</v>
      </c>
      <c r="B79" s="154" t="s">
        <v>34</v>
      </c>
      <c r="C79" s="155" t="s">
        <v>152</v>
      </c>
      <c r="D79" s="156">
        <v>19600</v>
      </c>
      <c r="E79" s="156">
        <v>19609.64</v>
      </c>
      <c r="F79" s="157" t="str">
        <f t="shared" si="1"/>
        <v>-</v>
      </c>
    </row>
    <row r="80" spans="1:6" ht="60" x14ac:dyDescent="0.2">
      <c r="A80" s="153" t="s">
        <v>153</v>
      </c>
      <c r="B80" s="154" t="s">
        <v>34</v>
      </c>
      <c r="C80" s="155" t="s">
        <v>154</v>
      </c>
      <c r="D80" s="156">
        <v>19600</v>
      </c>
      <c r="E80" s="156">
        <v>19609.64</v>
      </c>
      <c r="F80" s="157" t="str">
        <f t="shared" si="1"/>
        <v>-</v>
      </c>
    </row>
    <row r="81" spans="1:6" ht="15" x14ac:dyDescent="0.2">
      <c r="A81" s="153" t="s">
        <v>155</v>
      </c>
      <c r="B81" s="154" t="s">
        <v>34</v>
      </c>
      <c r="C81" s="155" t="s">
        <v>156</v>
      </c>
      <c r="D81" s="156">
        <v>124800</v>
      </c>
      <c r="E81" s="156">
        <v>77184.95</v>
      </c>
      <c r="F81" s="157">
        <f t="shared" si="1"/>
        <v>47615.05</v>
      </c>
    </row>
    <row r="82" spans="1:6" ht="15" x14ac:dyDescent="0.2">
      <c r="A82" s="153" t="s">
        <v>157</v>
      </c>
      <c r="B82" s="154" t="s">
        <v>34</v>
      </c>
      <c r="C82" s="155" t="s">
        <v>158</v>
      </c>
      <c r="D82" s="156">
        <v>124800</v>
      </c>
      <c r="E82" s="156">
        <v>77184.95</v>
      </c>
      <c r="F82" s="157">
        <f t="shared" si="1"/>
        <v>47615.05</v>
      </c>
    </row>
    <row r="83" spans="1:6" ht="30" x14ac:dyDescent="0.2">
      <c r="A83" s="153" t="s">
        <v>159</v>
      </c>
      <c r="B83" s="154" t="s">
        <v>34</v>
      </c>
      <c r="C83" s="155" t="s">
        <v>160</v>
      </c>
      <c r="D83" s="156">
        <v>124800</v>
      </c>
      <c r="E83" s="156">
        <v>77184.95</v>
      </c>
      <c r="F83" s="157">
        <f t="shared" si="1"/>
        <v>47615.05</v>
      </c>
    </row>
    <row r="84" spans="1:6" ht="15" x14ac:dyDescent="0.2">
      <c r="A84" s="153" t="s">
        <v>161</v>
      </c>
      <c r="B84" s="154" t="s">
        <v>34</v>
      </c>
      <c r="C84" s="155" t="s">
        <v>162</v>
      </c>
      <c r="D84" s="156">
        <v>44166300</v>
      </c>
      <c r="E84" s="156">
        <v>22002309.059999999</v>
      </c>
      <c r="F84" s="157">
        <f t="shared" si="1"/>
        <v>22163990.940000001</v>
      </c>
    </row>
    <row r="85" spans="1:6" ht="60" x14ac:dyDescent="0.2">
      <c r="A85" s="153" t="s">
        <v>163</v>
      </c>
      <c r="B85" s="154" t="s">
        <v>34</v>
      </c>
      <c r="C85" s="155" t="s">
        <v>164</v>
      </c>
      <c r="D85" s="156">
        <v>44166300</v>
      </c>
      <c r="E85" s="156">
        <v>22002309.059999999</v>
      </c>
      <c r="F85" s="157">
        <f t="shared" si="1"/>
        <v>22163990.940000001</v>
      </c>
    </row>
    <row r="86" spans="1:6" ht="30" x14ac:dyDescent="0.2">
      <c r="A86" s="153" t="s">
        <v>165</v>
      </c>
      <c r="B86" s="154" t="s">
        <v>34</v>
      </c>
      <c r="C86" s="155" t="s">
        <v>166</v>
      </c>
      <c r="D86" s="156">
        <v>11937900</v>
      </c>
      <c r="E86" s="156">
        <v>6186500</v>
      </c>
      <c r="F86" s="157">
        <f t="shared" ref="F86:F96" si="2">IF(OR(D86="-",IF(E86="-",0,E86)&gt;=IF(D86="-",0,D86)),"-",IF(D86="-",0,D86)-IF(E86="-",0,E86))</f>
        <v>5751400</v>
      </c>
    </row>
    <row r="87" spans="1:6" ht="30" x14ac:dyDescent="0.2">
      <c r="A87" s="153" t="s">
        <v>167</v>
      </c>
      <c r="B87" s="154" t="s">
        <v>34</v>
      </c>
      <c r="C87" s="155" t="s">
        <v>168</v>
      </c>
      <c r="D87" s="156">
        <v>11937900</v>
      </c>
      <c r="E87" s="156">
        <v>6186500</v>
      </c>
      <c r="F87" s="157">
        <f t="shared" si="2"/>
        <v>5751400</v>
      </c>
    </row>
    <row r="88" spans="1:6" ht="45" x14ac:dyDescent="0.2">
      <c r="A88" s="153" t="s">
        <v>169</v>
      </c>
      <c r="B88" s="154" t="s">
        <v>34</v>
      </c>
      <c r="C88" s="155" t="s">
        <v>170</v>
      </c>
      <c r="D88" s="156">
        <v>11937900</v>
      </c>
      <c r="E88" s="156">
        <v>6186500</v>
      </c>
      <c r="F88" s="157">
        <f t="shared" si="2"/>
        <v>5751400</v>
      </c>
    </row>
    <row r="89" spans="1:6" ht="30" x14ac:dyDescent="0.2">
      <c r="A89" s="153" t="s">
        <v>171</v>
      </c>
      <c r="B89" s="154" t="s">
        <v>34</v>
      </c>
      <c r="C89" s="155" t="s">
        <v>172</v>
      </c>
      <c r="D89" s="156">
        <v>189700</v>
      </c>
      <c r="E89" s="156">
        <v>87151</v>
      </c>
      <c r="F89" s="157">
        <f t="shared" si="2"/>
        <v>102549</v>
      </c>
    </row>
    <row r="90" spans="1:6" ht="60" x14ac:dyDescent="0.2">
      <c r="A90" s="153" t="s">
        <v>173</v>
      </c>
      <c r="B90" s="154" t="s">
        <v>34</v>
      </c>
      <c r="C90" s="155" t="s">
        <v>174</v>
      </c>
      <c r="D90" s="156">
        <v>200</v>
      </c>
      <c r="E90" s="156">
        <v>200</v>
      </c>
      <c r="F90" s="157" t="str">
        <f t="shared" si="2"/>
        <v>-</v>
      </c>
    </row>
    <row r="91" spans="1:6" ht="60" x14ac:dyDescent="0.2">
      <c r="A91" s="153" t="s">
        <v>175</v>
      </c>
      <c r="B91" s="154" t="s">
        <v>34</v>
      </c>
      <c r="C91" s="155" t="s">
        <v>176</v>
      </c>
      <c r="D91" s="156">
        <v>200</v>
      </c>
      <c r="E91" s="156">
        <v>200</v>
      </c>
      <c r="F91" s="157" t="str">
        <f t="shared" si="2"/>
        <v>-</v>
      </c>
    </row>
    <row r="92" spans="1:6" ht="60" x14ac:dyDescent="0.2">
      <c r="A92" s="153" t="s">
        <v>177</v>
      </c>
      <c r="B92" s="154" t="s">
        <v>34</v>
      </c>
      <c r="C92" s="155" t="s">
        <v>178</v>
      </c>
      <c r="D92" s="156">
        <v>189500</v>
      </c>
      <c r="E92" s="156">
        <v>86951</v>
      </c>
      <c r="F92" s="157">
        <f t="shared" si="2"/>
        <v>102549</v>
      </c>
    </row>
    <row r="93" spans="1:6" ht="75" x14ac:dyDescent="0.2">
      <c r="A93" s="153" t="s">
        <v>179</v>
      </c>
      <c r="B93" s="154" t="s">
        <v>34</v>
      </c>
      <c r="C93" s="155" t="s">
        <v>180</v>
      </c>
      <c r="D93" s="156">
        <v>189500</v>
      </c>
      <c r="E93" s="156">
        <v>86951</v>
      </c>
      <c r="F93" s="157">
        <f t="shared" si="2"/>
        <v>102549</v>
      </c>
    </row>
    <row r="94" spans="1:6" ht="15" x14ac:dyDescent="0.2">
      <c r="A94" s="153" t="s">
        <v>181</v>
      </c>
      <c r="B94" s="154" t="s">
        <v>34</v>
      </c>
      <c r="C94" s="155" t="s">
        <v>182</v>
      </c>
      <c r="D94" s="156">
        <v>32038700</v>
      </c>
      <c r="E94" s="156">
        <v>15728658.060000001</v>
      </c>
      <c r="F94" s="157">
        <f t="shared" si="2"/>
        <v>16310041.939999999</v>
      </c>
    </row>
    <row r="95" spans="1:6" ht="30" x14ac:dyDescent="0.2">
      <c r="A95" s="153" t="s">
        <v>183</v>
      </c>
      <c r="B95" s="154" t="s">
        <v>34</v>
      </c>
      <c r="C95" s="155" t="s">
        <v>184</v>
      </c>
      <c r="D95" s="156">
        <v>32038700</v>
      </c>
      <c r="E95" s="156">
        <v>15728658.060000001</v>
      </c>
      <c r="F95" s="157">
        <f t="shared" si="2"/>
        <v>16310041.939999999</v>
      </c>
    </row>
    <row r="96" spans="1:6" ht="45" x14ac:dyDescent="0.2">
      <c r="A96" s="153" t="s">
        <v>185</v>
      </c>
      <c r="B96" s="154" t="s">
        <v>34</v>
      </c>
      <c r="C96" s="155" t="s">
        <v>186</v>
      </c>
      <c r="D96" s="156">
        <v>32038700</v>
      </c>
      <c r="E96" s="156">
        <v>15728658.060000001</v>
      </c>
      <c r="F96" s="157">
        <f t="shared" si="2"/>
        <v>16310041.939999999</v>
      </c>
    </row>
    <row r="97" spans="1:6" ht="12.75" customHeight="1" x14ac:dyDescent="0.2">
      <c r="A97" s="11"/>
      <c r="B97" s="12"/>
      <c r="C97" s="12"/>
      <c r="D97" s="13"/>
      <c r="E97" s="13"/>
      <c r="F97" s="13"/>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19685039370078741" top="0" bottom="0" header="0" footer="0"/>
  <pageSetup paperSize="9" scale="5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showGridLines="0" tabSelected="1" topLeftCell="A27" workbookViewId="0">
      <selection activeCell="D29" sqref="D29:D31"/>
    </sheetView>
  </sheetViews>
  <sheetFormatPr defaultRowHeight="12.75" customHeight="1" x14ac:dyDescent="0.2"/>
  <cols>
    <col min="1" max="1" width="51.5703125" customWidth="1"/>
    <col min="2" max="2" width="6.85546875" customWidth="1"/>
    <col min="3" max="3" width="32.140625" customWidth="1"/>
    <col min="4" max="4" width="18.85546875" customWidth="1"/>
    <col min="5" max="6" width="18.7109375" customWidth="1"/>
  </cols>
  <sheetData>
    <row r="1" spans="1:6" ht="12.75" customHeight="1" x14ac:dyDescent="0.2">
      <c r="A1" s="89"/>
      <c r="B1" s="89"/>
      <c r="C1" s="89"/>
      <c r="D1" s="89"/>
      <c r="E1" s="89"/>
      <c r="F1" s="89"/>
    </row>
    <row r="2" spans="1:6" ht="15" customHeight="1" x14ac:dyDescent="0.25">
      <c r="A2" s="165" t="s">
        <v>187</v>
      </c>
      <c r="B2" s="165"/>
      <c r="C2" s="165"/>
      <c r="D2" s="165"/>
      <c r="E2" s="90"/>
      <c r="F2" s="91" t="s">
        <v>188</v>
      </c>
    </row>
    <row r="3" spans="1:6" ht="13.5" customHeight="1" x14ac:dyDescent="0.2">
      <c r="A3" s="92"/>
      <c r="B3" s="92"/>
      <c r="C3" s="93"/>
      <c r="D3" s="91"/>
      <c r="E3" s="91"/>
      <c r="F3" s="91"/>
    </row>
    <row r="4" spans="1:6" ht="10.15" customHeight="1" x14ac:dyDescent="0.2">
      <c r="A4" s="178" t="s">
        <v>24</v>
      </c>
      <c r="B4" s="170" t="s">
        <v>25</v>
      </c>
      <c r="C4" s="176" t="s">
        <v>189</v>
      </c>
      <c r="D4" s="162" t="s">
        <v>27</v>
      </c>
      <c r="E4" s="181" t="s">
        <v>28</v>
      </c>
      <c r="F4" s="159" t="s">
        <v>29</v>
      </c>
    </row>
    <row r="5" spans="1:6" ht="5.45" customHeight="1" x14ac:dyDescent="0.2">
      <c r="A5" s="179"/>
      <c r="B5" s="171"/>
      <c r="C5" s="177"/>
      <c r="D5" s="163"/>
      <c r="E5" s="182"/>
      <c r="F5" s="160"/>
    </row>
    <row r="6" spans="1:6" ht="9.6" customHeight="1" x14ac:dyDescent="0.2">
      <c r="A6" s="179"/>
      <c r="B6" s="171"/>
      <c r="C6" s="177"/>
      <c r="D6" s="163"/>
      <c r="E6" s="182"/>
      <c r="F6" s="160"/>
    </row>
    <row r="7" spans="1:6" ht="6" customHeight="1" x14ac:dyDescent="0.2">
      <c r="A7" s="179"/>
      <c r="B7" s="171"/>
      <c r="C7" s="177"/>
      <c r="D7" s="163"/>
      <c r="E7" s="182"/>
      <c r="F7" s="160"/>
    </row>
    <row r="8" spans="1:6" ht="6.6" customHeight="1" x14ac:dyDescent="0.2">
      <c r="A8" s="179"/>
      <c r="B8" s="171"/>
      <c r="C8" s="177"/>
      <c r="D8" s="163"/>
      <c r="E8" s="182"/>
      <c r="F8" s="160"/>
    </row>
    <row r="9" spans="1:6" ht="10.9" customHeight="1" x14ac:dyDescent="0.2">
      <c r="A9" s="179"/>
      <c r="B9" s="171"/>
      <c r="C9" s="177"/>
      <c r="D9" s="163"/>
      <c r="E9" s="182"/>
      <c r="F9" s="160"/>
    </row>
    <row r="10" spans="1:6" ht="4.1500000000000004" hidden="1" customHeight="1" x14ac:dyDescent="0.2">
      <c r="A10" s="179"/>
      <c r="B10" s="171"/>
      <c r="C10" s="94"/>
      <c r="D10" s="163"/>
      <c r="E10" s="95"/>
      <c r="F10" s="96"/>
    </row>
    <row r="11" spans="1:6" ht="13.15" hidden="1" customHeight="1" x14ac:dyDescent="0.2">
      <c r="A11" s="180"/>
      <c r="B11" s="172"/>
      <c r="C11" s="97"/>
      <c r="D11" s="164"/>
      <c r="E11" s="98"/>
      <c r="F11" s="99"/>
    </row>
    <row r="12" spans="1:6" ht="13.5" customHeight="1" x14ac:dyDescent="0.2">
      <c r="A12" s="100">
        <v>1</v>
      </c>
      <c r="B12" s="101">
        <v>2</v>
      </c>
      <c r="C12" s="102">
        <v>3</v>
      </c>
      <c r="D12" s="103" t="s">
        <v>30</v>
      </c>
      <c r="E12" s="104" t="s">
        <v>31</v>
      </c>
      <c r="F12" s="105" t="s">
        <v>32</v>
      </c>
    </row>
    <row r="13" spans="1:6" ht="15.75" x14ac:dyDescent="0.25">
      <c r="A13" s="106" t="s">
        <v>190</v>
      </c>
      <c r="B13" s="107" t="s">
        <v>191</v>
      </c>
      <c r="C13" s="108" t="s">
        <v>192</v>
      </c>
      <c r="D13" s="109">
        <v>55484200</v>
      </c>
      <c r="E13" s="110">
        <v>26679972.73</v>
      </c>
      <c r="F13" s="111">
        <f>IF(OR(D13="-",IF(E13="-",0,E13)&gt;=IF(D13="-",0,D13)),"-",IF(D13="-",0,D13)-IF(E13="-",0,E13))</f>
        <v>28804227.27</v>
      </c>
    </row>
    <row r="14" spans="1:6" ht="15" x14ac:dyDescent="0.2">
      <c r="A14" s="112" t="s">
        <v>36</v>
      </c>
      <c r="B14" s="113"/>
      <c r="C14" s="114"/>
      <c r="D14" s="115"/>
      <c r="E14" s="116"/>
      <c r="F14" s="117"/>
    </row>
    <row r="15" spans="1:6" ht="30" x14ac:dyDescent="0.2">
      <c r="A15" s="118" t="s">
        <v>16</v>
      </c>
      <c r="B15" s="119" t="s">
        <v>191</v>
      </c>
      <c r="C15" s="120" t="s">
        <v>193</v>
      </c>
      <c r="D15" s="121">
        <v>55484200</v>
      </c>
      <c r="E15" s="122">
        <v>26679972.73</v>
      </c>
      <c r="F15" s="123">
        <f t="shared" ref="F15:F46" si="0">IF(OR(D15="-",IF(E15="-",0,E15)&gt;=IF(D15="-",0,D15)),"-",IF(D15="-",0,D15)-IF(E15="-",0,E15))</f>
        <v>28804227.27</v>
      </c>
    </row>
    <row r="16" spans="1:6" ht="15.75" x14ac:dyDescent="0.25">
      <c r="A16" s="106" t="s">
        <v>194</v>
      </c>
      <c r="B16" s="107" t="s">
        <v>191</v>
      </c>
      <c r="C16" s="108" t="s">
        <v>195</v>
      </c>
      <c r="D16" s="109">
        <v>8269600</v>
      </c>
      <c r="E16" s="110">
        <v>3743784.28</v>
      </c>
      <c r="F16" s="111">
        <f t="shared" si="0"/>
        <v>4525815.7200000007</v>
      </c>
    </row>
    <row r="17" spans="1:6" ht="75" x14ac:dyDescent="0.2">
      <c r="A17" s="118" t="s">
        <v>196</v>
      </c>
      <c r="B17" s="119" t="s">
        <v>191</v>
      </c>
      <c r="C17" s="120" t="s">
        <v>197</v>
      </c>
      <c r="D17" s="121">
        <v>7505000</v>
      </c>
      <c r="E17" s="122">
        <v>3282343.74</v>
      </c>
      <c r="F17" s="123">
        <f t="shared" si="0"/>
        <v>4222656.26</v>
      </c>
    </row>
    <row r="18" spans="1:6" ht="45" x14ac:dyDescent="0.2">
      <c r="A18" s="118" t="s">
        <v>198</v>
      </c>
      <c r="B18" s="119" t="s">
        <v>191</v>
      </c>
      <c r="C18" s="120" t="s">
        <v>199</v>
      </c>
      <c r="D18" s="121">
        <v>5000</v>
      </c>
      <c r="E18" s="122" t="s">
        <v>47</v>
      </c>
      <c r="F18" s="123">
        <f t="shared" si="0"/>
        <v>5000</v>
      </c>
    </row>
    <row r="19" spans="1:6" ht="105" x14ac:dyDescent="0.2">
      <c r="A19" s="118" t="s">
        <v>200</v>
      </c>
      <c r="B19" s="119" t="s">
        <v>191</v>
      </c>
      <c r="C19" s="120" t="s">
        <v>201</v>
      </c>
      <c r="D19" s="121">
        <v>5000</v>
      </c>
      <c r="E19" s="122" t="s">
        <v>47</v>
      </c>
      <c r="F19" s="123">
        <f t="shared" si="0"/>
        <v>5000</v>
      </c>
    </row>
    <row r="20" spans="1:6" ht="120" x14ac:dyDescent="0.2">
      <c r="A20" s="124" t="s">
        <v>202</v>
      </c>
      <c r="B20" s="119" t="s">
        <v>191</v>
      </c>
      <c r="C20" s="120" t="s">
        <v>203</v>
      </c>
      <c r="D20" s="121">
        <v>5000</v>
      </c>
      <c r="E20" s="122" t="s">
        <v>47</v>
      </c>
      <c r="F20" s="123">
        <f t="shared" si="0"/>
        <v>5000</v>
      </c>
    </row>
    <row r="21" spans="1:6" ht="45" x14ac:dyDescent="0.2">
      <c r="A21" s="118" t="s">
        <v>204</v>
      </c>
      <c r="B21" s="119" t="s">
        <v>191</v>
      </c>
      <c r="C21" s="120" t="s">
        <v>205</v>
      </c>
      <c r="D21" s="121">
        <v>5000</v>
      </c>
      <c r="E21" s="122" t="s">
        <v>47</v>
      </c>
      <c r="F21" s="123">
        <f t="shared" si="0"/>
        <v>5000</v>
      </c>
    </row>
    <row r="22" spans="1:6" ht="45" x14ac:dyDescent="0.2">
      <c r="A22" s="118" t="s">
        <v>206</v>
      </c>
      <c r="B22" s="119" t="s">
        <v>191</v>
      </c>
      <c r="C22" s="120" t="s">
        <v>207</v>
      </c>
      <c r="D22" s="121">
        <v>128000</v>
      </c>
      <c r="E22" s="122">
        <v>109315</v>
      </c>
      <c r="F22" s="123">
        <f t="shared" si="0"/>
        <v>18685</v>
      </c>
    </row>
    <row r="23" spans="1:6" ht="90" x14ac:dyDescent="0.2">
      <c r="A23" s="118" t="s">
        <v>208</v>
      </c>
      <c r="B23" s="119" t="s">
        <v>191</v>
      </c>
      <c r="C23" s="120" t="s">
        <v>209</v>
      </c>
      <c r="D23" s="121">
        <v>128000</v>
      </c>
      <c r="E23" s="122">
        <v>109315</v>
      </c>
      <c r="F23" s="123">
        <f t="shared" si="0"/>
        <v>18685</v>
      </c>
    </row>
    <row r="24" spans="1:6" ht="135" x14ac:dyDescent="0.2">
      <c r="A24" s="124" t="s">
        <v>210</v>
      </c>
      <c r="B24" s="119" t="s">
        <v>191</v>
      </c>
      <c r="C24" s="120" t="s">
        <v>211</v>
      </c>
      <c r="D24" s="121">
        <v>128000</v>
      </c>
      <c r="E24" s="122">
        <v>109315</v>
      </c>
      <c r="F24" s="123">
        <f t="shared" si="0"/>
        <v>18685</v>
      </c>
    </row>
    <row r="25" spans="1:6" ht="45" x14ac:dyDescent="0.2">
      <c r="A25" s="118" t="s">
        <v>204</v>
      </c>
      <c r="B25" s="119" t="s">
        <v>191</v>
      </c>
      <c r="C25" s="120" t="s">
        <v>212</v>
      </c>
      <c r="D25" s="121">
        <v>128000</v>
      </c>
      <c r="E25" s="122">
        <v>109315</v>
      </c>
      <c r="F25" s="123">
        <f t="shared" si="0"/>
        <v>18685</v>
      </c>
    </row>
    <row r="26" spans="1:6" ht="75" x14ac:dyDescent="0.2">
      <c r="A26" s="118" t="s">
        <v>213</v>
      </c>
      <c r="B26" s="119" t="s">
        <v>191</v>
      </c>
      <c r="C26" s="120" t="s">
        <v>214</v>
      </c>
      <c r="D26" s="121">
        <v>7371800</v>
      </c>
      <c r="E26" s="122">
        <v>3172828.74</v>
      </c>
      <c r="F26" s="123">
        <f t="shared" si="0"/>
        <v>4198971.26</v>
      </c>
    </row>
    <row r="27" spans="1:6" ht="105" x14ac:dyDescent="0.2">
      <c r="A27" s="118" t="s">
        <v>215</v>
      </c>
      <c r="B27" s="119" t="s">
        <v>191</v>
      </c>
      <c r="C27" s="120" t="s">
        <v>216</v>
      </c>
      <c r="D27" s="121">
        <v>7371800</v>
      </c>
      <c r="E27" s="122">
        <v>3172828.74</v>
      </c>
      <c r="F27" s="123">
        <f t="shared" si="0"/>
        <v>4198971.26</v>
      </c>
    </row>
    <row r="28" spans="1:6" ht="165" x14ac:dyDescent="0.2">
      <c r="A28" s="124" t="s">
        <v>217</v>
      </c>
      <c r="B28" s="119" t="s">
        <v>191</v>
      </c>
      <c r="C28" s="120" t="s">
        <v>218</v>
      </c>
      <c r="D28" s="121">
        <v>6310300</v>
      </c>
      <c r="E28" s="122">
        <v>2592993.2599999998</v>
      </c>
      <c r="F28" s="123">
        <f t="shared" si="0"/>
        <v>3717306.74</v>
      </c>
    </row>
    <row r="29" spans="1:6" ht="30" x14ac:dyDescent="0.2">
      <c r="A29" s="118" t="s">
        <v>219</v>
      </c>
      <c r="B29" s="119" t="s">
        <v>191</v>
      </c>
      <c r="C29" s="120" t="s">
        <v>220</v>
      </c>
      <c r="D29" s="121">
        <v>4458000</v>
      </c>
      <c r="E29" s="122">
        <v>1946592.93</v>
      </c>
      <c r="F29" s="123">
        <f t="shared" si="0"/>
        <v>2511407.0700000003</v>
      </c>
    </row>
    <row r="30" spans="1:6" ht="45" x14ac:dyDescent="0.2">
      <c r="A30" s="118" t="s">
        <v>221</v>
      </c>
      <c r="B30" s="119" t="s">
        <v>191</v>
      </c>
      <c r="C30" s="120" t="s">
        <v>222</v>
      </c>
      <c r="D30" s="121">
        <v>388600</v>
      </c>
      <c r="E30" s="122">
        <v>91441.53</v>
      </c>
      <c r="F30" s="123">
        <f t="shared" si="0"/>
        <v>297158.46999999997</v>
      </c>
    </row>
    <row r="31" spans="1:6" ht="60" x14ac:dyDescent="0.2">
      <c r="A31" s="118" t="s">
        <v>223</v>
      </c>
      <c r="B31" s="119" t="s">
        <v>191</v>
      </c>
      <c r="C31" s="120" t="s">
        <v>224</v>
      </c>
      <c r="D31" s="121">
        <v>1463700</v>
      </c>
      <c r="E31" s="122">
        <v>554958.80000000005</v>
      </c>
      <c r="F31" s="123">
        <f t="shared" si="0"/>
        <v>908741.2</v>
      </c>
    </row>
    <row r="32" spans="1:6" ht="165" x14ac:dyDescent="0.2">
      <c r="A32" s="124" t="s">
        <v>225</v>
      </c>
      <c r="B32" s="119" t="s">
        <v>191</v>
      </c>
      <c r="C32" s="120" t="s">
        <v>226</v>
      </c>
      <c r="D32" s="121">
        <v>806600</v>
      </c>
      <c r="E32" s="122">
        <v>406735.48</v>
      </c>
      <c r="F32" s="123">
        <f t="shared" si="0"/>
        <v>399864.52</v>
      </c>
    </row>
    <row r="33" spans="1:6" ht="45" x14ac:dyDescent="0.2">
      <c r="A33" s="118" t="s">
        <v>221</v>
      </c>
      <c r="B33" s="119" t="s">
        <v>191</v>
      </c>
      <c r="C33" s="120" t="s">
        <v>227</v>
      </c>
      <c r="D33" s="121">
        <v>31500</v>
      </c>
      <c r="E33" s="122">
        <v>7146</v>
      </c>
      <c r="F33" s="123">
        <f t="shared" si="0"/>
        <v>24354</v>
      </c>
    </row>
    <row r="34" spans="1:6" ht="45" x14ac:dyDescent="0.2">
      <c r="A34" s="118" t="s">
        <v>204</v>
      </c>
      <c r="B34" s="119" t="s">
        <v>191</v>
      </c>
      <c r="C34" s="120" t="s">
        <v>228</v>
      </c>
      <c r="D34" s="121">
        <v>773100</v>
      </c>
      <c r="E34" s="122">
        <v>398371.99</v>
      </c>
      <c r="F34" s="123">
        <f t="shared" si="0"/>
        <v>374728.01</v>
      </c>
    </row>
    <row r="35" spans="1:6" ht="30" x14ac:dyDescent="0.2">
      <c r="A35" s="118" t="s">
        <v>229</v>
      </c>
      <c r="B35" s="119" t="s">
        <v>191</v>
      </c>
      <c r="C35" s="120" t="s">
        <v>230</v>
      </c>
      <c r="D35" s="121">
        <v>500</v>
      </c>
      <c r="E35" s="122">
        <v>498</v>
      </c>
      <c r="F35" s="123">
        <f t="shared" si="0"/>
        <v>2</v>
      </c>
    </row>
    <row r="36" spans="1:6" ht="15" x14ac:dyDescent="0.2">
      <c r="A36" s="118" t="s">
        <v>231</v>
      </c>
      <c r="B36" s="119" t="s">
        <v>191</v>
      </c>
      <c r="C36" s="120" t="s">
        <v>232</v>
      </c>
      <c r="D36" s="121">
        <v>1400</v>
      </c>
      <c r="E36" s="122">
        <v>719.44</v>
      </c>
      <c r="F36" s="123">
        <f t="shared" si="0"/>
        <v>680.56</v>
      </c>
    </row>
    <row r="37" spans="1:6" ht="15" x14ac:dyDescent="0.2">
      <c r="A37" s="118" t="s">
        <v>233</v>
      </c>
      <c r="B37" s="119" t="s">
        <v>191</v>
      </c>
      <c r="C37" s="120" t="s">
        <v>234</v>
      </c>
      <c r="D37" s="121">
        <v>100</v>
      </c>
      <c r="E37" s="122">
        <v>0.05</v>
      </c>
      <c r="F37" s="123">
        <f t="shared" si="0"/>
        <v>99.95</v>
      </c>
    </row>
    <row r="38" spans="1:6" ht="165" x14ac:dyDescent="0.2">
      <c r="A38" s="124" t="s">
        <v>235</v>
      </c>
      <c r="B38" s="119" t="s">
        <v>191</v>
      </c>
      <c r="C38" s="120" t="s">
        <v>236</v>
      </c>
      <c r="D38" s="121">
        <v>254900</v>
      </c>
      <c r="E38" s="122">
        <v>173100</v>
      </c>
      <c r="F38" s="123">
        <f t="shared" si="0"/>
        <v>81800</v>
      </c>
    </row>
    <row r="39" spans="1:6" ht="15" x14ac:dyDescent="0.2">
      <c r="A39" s="118" t="s">
        <v>181</v>
      </c>
      <c r="B39" s="119" t="s">
        <v>191</v>
      </c>
      <c r="C39" s="120" t="s">
        <v>237</v>
      </c>
      <c r="D39" s="121">
        <v>254900</v>
      </c>
      <c r="E39" s="122">
        <v>173100</v>
      </c>
      <c r="F39" s="123">
        <f t="shared" si="0"/>
        <v>81800</v>
      </c>
    </row>
    <row r="40" spans="1:6" ht="45" x14ac:dyDescent="0.2">
      <c r="A40" s="118" t="s">
        <v>238</v>
      </c>
      <c r="B40" s="119" t="s">
        <v>191</v>
      </c>
      <c r="C40" s="120" t="s">
        <v>239</v>
      </c>
      <c r="D40" s="121">
        <v>200</v>
      </c>
      <c r="E40" s="122">
        <v>200</v>
      </c>
      <c r="F40" s="123" t="str">
        <f t="shared" si="0"/>
        <v>-</v>
      </c>
    </row>
    <row r="41" spans="1:6" ht="15" x14ac:dyDescent="0.2">
      <c r="A41" s="118" t="s">
        <v>240</v>
      </c>
      <c r="B41" s="119" t="s">
        <v>191</v>
      </c>
      <c r="C41" s="120" t="s">
        <v>241</v>
      </c>
      <c r="D41" s="121">
        <v>200</v>
      </c>
      <c r="E41" s="122">
        <v>200</v>
      </c>
      <c r="F41" s="123" t="str">
        <f t="shared" si="0"/>
        <v>-</v>
      </c>
    </row>
    <row r="42" spans="1:6" ht="165" x14ac:dyDescent="0.2">
      <c r="A42" s="124" t="s">
        <v>242</v>
      </c>
      <c r="B42" s="119" t="s">
        <v>191</v>
      </c>
      <c r="C42" s="120" t="s">
        <v>243</v>
      </c>
      <c r="D42" s="121">
        <v>200</v>
      </c>
      <c r="E42" s="122">
        <v>200</v>
      </c>
      <c r="F42" s="123" t="str">
        <f t="shared" si="0"/>
        <v>-</v>
      </c>
    </row>
    <row r="43" spans="1:6" ht="45" x14ac:dyDescent="0.2">
      <c r="A43" s="118" t="s">
        <v>204</v>
      </c>
      <c r="B43" s="119" t="s">
        <v>191</v>
      </c>
      <c r="C43" s="120" t="s">
        <v>244</v>
      </c>
      <c r="D43" s="121">
        <v>200</v>
      </c>
      <c r="E43" s="122">
        <v>200</v>
      </c>
      <c r="F43" s="123" t="str">
        <f t="shared" si="0"/>
        <v>-</v>
      </c>
    </row>
    <row r="44" spans="1:6" ht="60" x14ac:dyDescent="0.2">
      <c r="A44" s="118" t="s">
        <v>245</v>
      </c>
      <c r="B44" s="119" t="s">
        <v>191</v>
      </c>
      <c r="C44" s="120" t="s">
        <v>246</v>
      </c>
      <c r="D44" s="121">
        <v>39200</v>
      </c>
      <c r="E44" s="122">
        <v>19800</v>
      </c>
      <c r="F44" s="123">
        <f t="shared" si="0"/>
        <v>19400</v>
      </c>
    </row>
    <row r="45" spans="1:6" ht="45" x14ac:dyDescent="0.2">
      <c r="A45" s="118" t="s">
        <v>238</v>
      </c>
      <c r="B45" s="119" t="s">
        <v>191</v>
      </c>
      <c r="C45" s="120" t="s">
        <v>247</v>
      </c>
      <c r="D45" s="121">
        <v>39200</v>
      </c>
      <c r="E45" s="122">
        <v>19800</v>
      </c>
      <c r="F45" s="123">
        <f t="shared" si="0"/>
        <v>19400</v>
      </c>
    </row>
    <row r="46" spans="1:6" ht="15" x14ac:dyDescent="0.2">
      <c r="A46" s="118" t="s">
        <v>240</v>
      </c>
      <c r="B46" s="119" t="s">
        <v>191</v>
      </c>
      <c r="C46" s="120" t="s">
        <v>248</v>
      </c>
      <c r="D46" s="121">
        <v>39200</v>
      </c>
      <c r="E46" s="122">
        <v>19800</v>
      </c>
      <c r="F46" s="123">
        <f t="shared" si="0"/>
        <v>19400</v>
      </c>
    </row>
    <row r="47" spans="1:6" ht="105" x14ac:dyDescent="0.2">
      <c r="A47" s="118" t="s">
        <v>249</v>
      </c>
      <c r="B47" s="119" t="s">
        <v>191</v>
      </c>
      <c r="C47" s="120" t="s">
        <v>250</v>
      </c>
      <c r="D47" s="121">
        <v>39200</v>
      </c>
      <c r="E47" s="122">
        <v>19800</v>
      </c>
      <c r="F47" s="123">
        <f t="shared" ref="F47:F78" si="1">IF(OR(D47="-",IF(E47="-",0,E47)&gt;=IF(D47="-",0,D47)),"-",IF(D47="-",0,D47)-IF(E47="-",0,E47))</f>
        <v>19400</v>
      </c>
    </row>
    <row r="48" spans="1:6" ht="15" x14ac:dyDescent="0.2">
      <c r="A48" s="118" t="s">
        <v>181</v>
      </c>
      <c r="B48" s="119" t="s">
        <v>191</v>
      </c>
      <c r="C48" s="120" t="s">
        <v>251</v>
      </c>
      <c r="D48" s="121">
        <v>39200</v>
      </c>
      <c r="E48" s="122">
        <v>19800</v>
      </c>
      <c r="F48" s="123">
        <f t="shared" si="1"/>
        <v>19400</v>
      </c>
    </row>
    <row r="49" spans="1:6" ht="15" x14ac:dyDescent="0.2">
      <c r="A49" s="118" t="s">
        <v>252</v>
      </c>
      <c r="B49" s="119" t="s">
        <v>191</v>
      </c>
      <c r="C49" s="120" t="s">
        <v>253</v>
      </c>
      <c r="D49" s="121">
        <v>50000</v>
      </c>
      <c r="E49" s="122" t="s">
        <v>47</v>
      </c>
      <c r="F49" s="123">
        <f t="shared" si="1"/>
        <v>50000</v>
      </c>
    </row>
    <row r="50" spans="1:6" ht="45" x14ac:dyDescent="0.2">
      <c r="A50" s="118" t="s">
        <v>238</v>
      </c>
      <c r="B50" s="119" t="s">
        <v>191</v>
      </c>
      <c r="C50" s="120" t="s">
        <v>254</v>
      </c>
      <c r="D50" s="121">
        <v>50000</v>
      </c>
      <c r="E50" s="122" t="s">
        <v>47</v>
      </c>
      <c r="F50" s="123">
        <f t="shared" si="1"/>
        <v>50000</v>
      </c>
    </row>
    <row r="51" spans="1:6" ht="15" x14ac:dyDescent="0.2">
      <c r="A51" s="118" t="s">
        <v>240</v>
      </c>
      <c r="B51" s="119" t="s">
        <v>191</v>
      </c>
      <c r="C51" s="120" t="s">
        <v>255</v>
      </c>
      <c r="D51" s="121">
        <v>50000</v>
      </c>
      <c r="E51" s="122" t="s">
        <v>47</v>
      </c>
      <c r="F51" s="123">
        <f t="shared" si="1"/>
        <v>50000</v>
      </c>
    </row>
    <row r="52" spans="1:6" ht="30" x14ac:dyDescent="0.2">
      <c r="A52" s="118" t="s">
        <v>256</v>
      </c>
      <c r="B52" s="119" t="s">
        <v>191</v>
      </c>
      <c r="C52" s="120" t="s">
        <v>257</v>
      </c>
      <c r="D52" s="121">
        <v>50000</v>
      </c>
      <c r="E52" s="122" t="s">
        <v>47</v>
      </c>
      <c r="F52" s="123">
        <f t="shared" si="1"/>
        <v>50000</v>
      </c>
    </row>
    <row r="53" spans="1:6" ht="15" x14ac:dyDescent="0.2">
      <c r="A53" s="118" t="s">
        <v>258</v>
      </c>
      <c r="B53" s="119" t="s">
        <v>191</v>
      </c>
      <c r="C53" s="120" t="s">
        <v>259</v>
      </c>
      <c r="D53" s="121">
        <v>50000</v>
      </c>
      <c r="E53" s="122" t="s">
        <v>47</v>
      </c>
      <c r="F53" s="123">
        <f t="shared" si="1"/>
        <v>50000</v>
      </c>
    </row>
    <row r="54" spans="1:6" ht="15" x14ac:dyDescent="0.2">
      <c r="A54" s="118" t="s">
        <v>260</v>
      </c>
      <c r="B54" s="119" t="s">
        <v>191</v>
      </c>
      <c r="C54" s="120" t="s">
        <v>261</v>
      </c>
      <c r="D54" s="121">
        <v>675400</v>
      </c>
      <c r="E54" s="122">
        <v>441640.54</v>
      </c>
      <c r="F54" s="123">
        <f t="shared" si="1"/>
        <v>233759.46000000002</v>
      </c>
    </row>
    <row r="55" spans="1:6" ht="60" x14ac:dyDescent="0.2">
      <c r="A55" s="118" t="s">
        <v>262</v>
      </c>
      <c r="B55" s="119" t="s">
        <v>191</v>
      </c>
      <c r="C55" s="120" t="s">
        <v>263</v>
      </c>
      <c r="D55" s="121">
        <v>5000</v>
      </c>
      <c r="E55" s="122" t="s">
        <v>47</v>
      </c>
      <c r="F55" s="123">
        <f t="shared" si="1"/>
        <v>5000</v>
      </c>
    </row>
    <row r="56" spans="1:6" ht="90" x14ac:dyDescent="0.2">
      <c r="A56" s="118" t="s">
        <v>264</v>
      </c>
      <c r="B56" s="119" t="s">
        <v>191</v>
      </c>
      <c r="C56" s="120" t="s">
        <v>265</v>
      </c>
      <c r="D56" s="121">
        <v>5000</v>
      </c>
      <c r="E56" s="122" t="s">
        <v>47</v>
      </c>
      <c r="F56" s="123">
        <f t="shared" si="1"/>
        <v>5000</v>
      </c>
    </row>
    <row r="57" spans="1:6" ht="135" x14ac:dyDescent="0.2">
      <c r="A57" s="124" t="s">
        <v>266</v>
      </c>
      <c r="B57" s="119" t="s">
        <v>191</v>
      </c>
      <c r="C57" s="120" t="s">
        <v>267</v>
      </c>
      <c r="D57" s="121">
        <v>5000</v>
      </c>
      <c r="E57" s="122" t="s">
        <v>47</v>
      </c>
      <c r="F57" s="123">
        <f t="shared" si="1"/>
        <v>5000</v>
      </c>
    </row>
    <row r="58" spans="1:6" ht="45" x14ac:dyDescent="0.2">
      <c r="A58" s="118" t="s">
        <v>204</v>
      </c>
      <c r="B58" s="119" t="s">
        <v>191</v>
      </c>
      <c r="C58" s="120" t="s">
        <v>268</v>
      </c>
      <c r="D58" s="121">
        <v>5000</v>
      </c>
      <c r="E58" s="122" t="s">
        <v>47</v>
      </c>
      <c r="F58" s="123">
        <f t="shared" si="1"/>
        <v>5000</v>
      </c>
    </row>
    <row r="59" spans="1:6" ht="75" x14ac:dyDescent="0.2">
      <c r="A59" s="118" t="s">
        <v>269</v>
      </c>
      <c r="B59" s="119" t="s">
        <v>191</v>
      </c>
      <c r="C59" s="120" t="s">
        <v>270</v>
      </c>
      <c r="D59" s="121">
        <v>6000</v>
      </c>
      <c r="E59" s="122" t="s">
        <v>47</v>
      </c>
      <c r="F59" s="123">
        <f t="shared" si="1"/>
        <v>6000</v>
      </c>
    </row>
    <row r="60" spans="1:6" ht="90" x14ac:dyDescent="0.2">
      <c r="A60" s="118" t="s">
        <v>271</v>
      </c>
      <c r="B60" s="119" t="s">
        <v>191</v>
      </c>
      <c r="C60" s="120" t="s">
        <v>272</v>
      </c>
      <c r="D60" s="121">
        <v>6000</v>
      </c>
      <c r="E60" s="122" t="s">
        <v>47</v>
      </c>
      <c r="F60" s="123">
        <f t="shared" si="1"/>
        <v>6000</v>
      </c>
    </row>
    <row r="61" spans="1:6" ht="135" x14ac:dyDescent="0.2">
      <c r="A61" s="124" t="s">
        <v>273</v>
      </c>
      <c r="B61" s="119" t="s">
        <v>191</v>
      </c>
      <c r="C61" s="120" t="s">
        <v>274</v>
      </c>
      <c r="D61" s="121">
        <v>6000</v>
      </c>
      <c r="E61" s="122" t="s">
        <v>47</v>
      </c>
      <c r="F61" s="123">
        <f t="shared" si="1"/>
        <v>6000</v>
      </c>
    </row>
    <row r="62" spans="1:6" ht="45" x14ac:dyDescent="0.2">
      <c r="A62" s="118" t="s">
        <v>204</v>
      </c>
      <c r="B62" s="119" t="s">
        <v>191</v>
      </c>
      <c r="C62" s="120" t="s">
        <v>275</v>
      </c>
      <c r="D62" s="121">
        <v>6000</v>
      </c>
      <c r="E62" s="122" t="s">
        <v>47</v>
      </c>
      <c r="F62" s="123">
        <f t="shared" si="1"/>
        <v>6000</v>
      </c>
    </row>
    <row r="63" spans="1:6" ht="45" x14ac:dyDescent="0.2">
      <c r="A63" s="118" t="s">
        <v>206</v>
      </c>
      <c r="B63" s="119" t="s">
        <v>191</v>
      </c>
      <c r="C63" s="120" t="s">
        <v>276</v>
      </c>
      <c r="D63" s="121">
        <v>664400</v>
      </c>
      <c r="E63" s="122">
        <v>441640.54</v>
      </c>
      <c r="F63" s="123">
        <f t="shared" si="1"/>
        <v>222759.46000000002</v>
      </c>
    </row>
    <row r="64" spans="1:6" ht="90" x14ac:dyDescent="0.2">
      <c r="A64" s="118" t="s">
        <v>208</v>
      </c>
      <c r="B64" s="119" t="s">
        <v>191</v>
      </c>
      <c r="C64" s="120" t="s">
        <v>277</v>
      </c>
      <c r="D64" s="121">
        <v>664400</v>
      </c>
      <c r="E64" s="122">
        <v>441640.54</v>
      </c>
      <c r="F64" s="123">
        <f t="shared" si="1"/>
        <v>222759.46000000002</v>
      </c>
    </row>
    <row r="65" spans="1:6" ht="120" x14ac:dyDescent="0.2">
      <c r="A65" s="124" t="s">
        <v>278</v>
      </c>
      <c r="B65" s="119" t="s">
        <v>191</v>
      </c>
      <c r="C65" s="120" t="s">
        <v>279</v>
      </c>
      <c r="D65" s="121">
        <v>67000</v>
      </c>
      <c r="E65" s="122">
        <v>29350</v>
      </c>
      <c r="F65" s="123">
        <f t="shared" si="1"/>
        <v>37650</v>
      </c>
    </row>
    <row r="66" spans="1:6" ht="45" x14ac:dyDescent="0.2">
      <c r="A66" s="118" t="s">
        <v>204</v>
      </c>
      <c r="B66" s="119" t="s">
        <v>191</v>
      </c>
      <c r="C66" s="120" t="s">
        <v>280</v>
      </c>
      <c r="D66" s="121">
        <v>67000</v>
      </c>
      <c r="E66" s="122">
        <v>29350</v>
      </c>
      <c r="F66" s="123">
        <f t="shared" si="1"/>
        <v>37650</v>
      </c>
    </row>
    <row r="67" spans="1:6" ht="120" x14ac:dyDescent="0.2">
      <c r="A67" s="124" t="s">
        <v>281</v>
      </c>
      <c r="B67" s="119" t="s">
        <v>191</v>
      </c>
      <c r="C67" s="120" t="s">
        <v>282</v>
      </c>
      <c r="D67" s="121">
        <v>92500</v>
      </c>
      <c r="E67" s="122">
        <v>45377.24</v>
      </c>
      <c r="F67" s="123">
        <f t="shared" si="1"/>
        <v>47122.76</v>
      </c>
    </row>
    <row r="68" spans="1:6" ht="30" x14ac:dyDescent="0.2">
      <c r="A68" s="118" t="s">
        <v>229</v>
      </c>
      <c r="B68" s="119" t="s">
        <v>191</v>
      </c>
      <c r="C68" s="120" t="s">
        <v>283</v>
      </c>
      <c r="D68" s="121">
        <v>39900</v>
      </c>
      <c r="E68" s="122">
        <v>19813</v>
      </c>
      <c r="F68" s="123">
        <f t="shared" si="1"/>
        <v>20087</v>
      </c>
    </row>
    <row r="69" spans="1:6" ht="15" x14ac:dyDescent="0.2">
      <c r="A69" s="118" t="s">
        <v>231</v>
      </c>
      <c r="B69" s="119" t="s">
        <v>191</v>
      </c>
      <c r="C69" s="120" t="s">
        <v>284</v>
      </c>
      <c r="D69" s="121">
        <v>32500</v>
      </c>
      <c r="E69" s="122">
        <v>5545</v>
      </c>
      <c r="F69" s="123">
        <f t="shared" si="1"/>
        <v>26955</v>
      </c>
    </row>
    <row r="70" spans="1:6" ht="15" x14ac:dyDescent="0.2">
      <c r="A70" s="118" t="s">
        <v>233</v>
      </c>
      <c r="B70" s="119" t="s">
        <v>191</v>
      </c>
      <c r="C70" s="120" t="s">
        <v>285</v>
      </c>
      <c r="D70" s="121">
        <v>20100</v>
      </c>
      <c r="E70" s="122">
        <v>20019.240000000002</v>
      </c>
      <c r="F70" s="123">
        <f t="shared" si="1"/>
        <v>80.759999999998399</v>
      </c>
    </row>
    <row r="71" spans="1:6" ht="135" x14ac:dyDescent="0.2">
      <c r="A71" s="124" t="s">
        <v>286</v>
      </c>
      <c r="B71" s="119" t="s">
        <v>191</v>
      </c>
      <c r="C71" s="120" t="s">
        <v>287</v>
      </c>
      <c r="D71" s="121">
        <v>204900</v>
      </c>
      <c r="E71" s="122">
        <v>69913.3</v>
      </c>
      <c r="F71" s="123">
        <f t="shared" si="1"/>
        <v>134986.70000000001</v>
      </c>
    </row>
    <row r="72" spans="1:6" ht="45" x14ac:dyDescent="0.2">
      <c r="A72" s="118" t="s">
        <v>204</v>
      </c>
      <c r="B72" s="119" t="s">
        <v>191</v>
      </c>
      <c r="C72" s="120" t="s">
        <v>288</v>
      </c>
      <c r="D72" s="121">
        <v>204900</v>
      </c>
      <c r="E72" s="122">
        <v>69913.3</v>
      </c>
      <c r="F72" s="123">
        <f t="shared" si="1"/>
        <v>134986.70000000001</v>
      </c>
    </row>
    <row r="73" spans="1:6" ht="165" x14ac:dyDescent="0.2">
      <c r="A73" s="124" t="s">
        <v>289</v>
      </c>
      <c r="B73" s="119" t="s">
        <v>191</v>
      </c>
      <c r="C73" s="120" t="s">
        <v>290</v>
      </c>
      <c r="D73" s="121">
        <v>300000</v>
      </c>
      <c r="E73" s="122">
        <v>297000</v>
      </c>
      <c r="F73" s="123">
        <f t="shared" si="1"/>
        <v>3000</v>
      </c>
    </row>
    <row r="74" spans="1:6" ht="45" x14ac:dyDescent="0.2">
      <c r="A74" s="118" t="s">
        <v>204</v>
      </c>
      <c r="B74" s="119" t="s">
        <v>191</v>
      </c>
      <c r="C74" s="120" t="s">
        <v>291</v>
      </c>
      <c r="D74" s="121">
        <v>300000</v>
      </c>
      <c r="E74" s="122">
        <v>297000</v>
      </c>
      <c r="F74" s="123">
        <f t="shared" si="1"/>
        <v>3000</v>
      </c>
    </row>
    <row r="75" spans="1:6" ht="15.75" x14ac:dyDescent="0.25">
      <c r="A75" s="106" t="s">
        <v>292</v>
      </c>
      <c r="B75" s="107" t="s">
        <v>191</v>
      </c>
      <c r="C75" s="108" t="s">
        <v>293</v>
      </c>
      <c r="D75" s="109">
        <v>189500</v>
      </c>
      <c r="E75" s="110">
        <v>65912.27</v>
      </c>
      <c r="F75" s="111">
        <f t="shared" si="1"/>
        <v>123587.73</v>
      </c>
    </row>
    <row r="76" spans="1:6" ht="15" x14ac:dyDescent="0.2">
      <c r="A76" s="118" t="s">
        <v>294</v>
      </c>
      <c r="B76" s="119" t="s">
        <v>191</v>
      </c>
      <c r="C76" s="120" t="s">
        <v>295</v>
      </c>
      <c r="D76" s="121">
        <v>189500</v>
      </c>
      <c r="E76" s="122">
        <v>65912.27</v>
      </c>
      <c r="F76" s="123">
        <f t="shared" si="1"/>
        <v>123587.73</v>
      </c>
    </row>
    <row r="77" spans="1:6" ht="45" x14ac:dyDescent="0.2">
      <c r="A77" s="118" t="s">
        <v>238</v>
      </c>
      <c r="B77" s="119" t="s">
        <v>191</v>
      </c>
      <c r="C77" s="120" t="s">
        <v>296</v>
      </c>
      <c r="D77" s="121">
        <v>189500</v>
      </c>
      <c r="E77" s="122">
        <v>65912.27</v>
      </c>
      <c r="F77" s="123">
        <f t="shared" si="1"/>
        <v>123587.73</v>
      </c>
    </row>
    <row r="78" spans="1:6" ht="15" x14ac:dyDescent="0.2">
      <c r="A78" s="118" t="s">
        <v>240</v>
      </c>
      <c r="B78" s="119" t="s">
        <v>191</v>
      </c>
      <c r="C78" s="120" t="s">
        <v>297</v>
      </c>
      <c r="D78" s="121">
        <v>189500</v>
      </c>
      <c r="E78" s="122">
        <v>65912.27</v>
      </c>
      <c r="F78" s="123">
        <f t="shared" si="1"/>
        <v>123587.73</v>
      </c>
    </row>
    <row r="79" spans="1:6" ht="75" x14ac:dyDescent="0.2">
      <c r="A79" s="118" t="s">
        <v>298</v>
      </c>
      <c r="B79" s="119" t="s">
        <v>191</v>
      </c>
      <c r="C79" s="120" t="s">
        <v>299</v>
      </c>
      <c r="D79" s="121">
        <v>189500</v>
      </c>
      <c r="E79" s="122">
        <v>65912.27</v>
      </c>
      <c r="F79" s="123">
        <f t="shared" ref="F79:F110" si="2">IF(OR(D79="-",IF(E79="-",0,E79)&gt;=IF(D79="-",0,D79)),"-",IF(D79="-",0,D79)-IF(E79="-",0,E79))</f>
        <v>123587.73</v>
      </c>
    </row>
    <row r="80" spans="1:6" ht="30" x14ac:dyDescent="0.2">
      <c r="A80" s="118" t="s">
        <v>219</v>
      </c>
      <c r="B80" s="119" t="s">
        <v>191</v>
      </c>
      <c r="C80" s="120" t="s">
        <v>300</v>
      </c>
      <c r="D80" s="121">
        <v>145500</v>
      </c>
      <c r="E80" s="122">
        <v>51762.61</v>
      </c>
      <c r="F80" s="123">
        <f t="shared" si="2"/>
        <v>93737.39</v>
      </c>
    </row>
    <row r="81" spans="1:6" ht="60" x14ac:dyDescent="0.2">
      <c r="A81" s="118" t="s">
        <v>223</v>
      </c>
      <c r="B81" s="119" t="s">
        <v>191</v>
      </c>
      <c r="C81" s="120" t="s">
        <v>301</v>
      </c>
      <c r="D81" s="121">
        <v>44000</v>
      </c>
      <c r="E81" s="122">
        <v>14149.66</v>
      </c>
      <c r="F81" s="123">
        <f t="shared" si="2"/>
        <v>29850.34</v>
      </c>
    </row>
    <row r="82" spans="1:6" ht="47.25" x14ac:dyDescent="0.25">
      <c r="A82" s="106" t="s">
        <v>302</v>
      </c>
      <c r="B82" s="107" t="s">
        <v>191</v>
      </c>
      <c r="C82" s="108" t="s">
        <v>303</v>
      </c>
      <c r="D82" s="109">
        <v>478500</v>
      </c>
      <c r="E82" s="110">
        <v>241000</v>
      </c>
      <c r="F82" s="111">
        <f t="shared" si="2"/>
        <v>237500</v>
      </c>
    </row>
    <row r="83" spans="1:6" ht="45" x14ac:dyDescent="0.2">
      <c r="A83" s="118" t="s">
        <v>304</v>
      </c>
      <c r="B83" s="119" t="s">
        <v>191</v>
      </c>
      <c r="C83" s="120" t="s">
        <v>305</v>
      </c>
      <c r="D83" s="121">
        <v>478500</v>
      </c>
      <c r="E83" s="122">
        <v>241000</v>
      </c>
      <c r="F83" s="123">
        <f t="shared" si="2"/>
        <v>237500</v>
      </c>
    </row>
    <row r="84" spans="1:6" ht="75" x14ac:dyDescent="0.2">
      <c r="A84" s="118" t="s">
        <v>269</v>
      </c>
      <c r="B84" s="119" t="s">
        <v>191</v>
      </c>
      <c r="C84" s="120" t="s">
        <v>306</v>
      </c>
      <c r="D84" s="121">
        <v>478500</v>
      </c>
      <c r="E84" s="122">
        <v>241000</v>
      </c>
      <c r="F84" s="123">
        <f t="shared" si="2"/>
        <v>237500</v>
      </c>
    </row>
    <row r="85" spans="1:6" ht="105" x14ac:dyDescent="0.2">
      <c r="A85" s="118" t="s">
        <v>307</v>
      </c>
      <c r="B85" s="119" t="s">
        <v>191</v>
      </c>
      <c r="C85" s="120" t="s">
        <v>308</v>
      </c>
      <c r="D85" s="121">
        <v>478500</v>
      </c>
      <c r="E85" s="122">
        <v>241000</v>
      </c>
      <c r="F85" s="123">
        <f t="shared" si="2"/>
        <v>237500</v>
      </c>
    </row>
    <row r="86" spans="1:6" ht="150" x14ac:dyDescent="0.2">
      <c r="A86" s="124" t="s">
        <v>309</v>
      </c>
      <c r="B86" s="119" t="s">
        <v>191</v>
      </c>
      <c r="C86" s="120" t="s">
        <v>310</v>
      </c>
      <c r="D86" s="121">
        <v>7000</v>
      </c>
      <c r="E86" s="122">
        <v>5200</v>
      </c>
      <c r="F86" s="123">
        <f t="shared" si="2"/>
        <v>1800</v>
      </c>
    </row>
    <row r="87" spans="1:6" ht="45" x14ac:dyDescent="0.2">
      <c r="A87" s="118" t="s">
        <v>204</v>
      </c>
      <c r="B87" s="119" t="s">
        <v>191</v>
      </c>
      <c r="C87" s="120" t="s">
        <v>311</v>
      </c>
      <c r="D87" s="121">
        <v>7000</v>
      </c>
      <c r="E87" s="122">
        <v>5200</v>
      </c>
      <c r="F87" s="123">
        <f t="shared" si="2"/>
        <v>1800</v>
      </c>
    </row>
    <row r="88" spans="1:6" ht="195" x14ac:dyDescent="0.2">
      <c r="A88" s="124" t="s">
        <v>312</v>
      </c>
      <c r="B88" s="119" t="s">
        <v>191</v>
      </c>
      <c r="C88" s="120" t="s">
        <v>313</v>
      </c>
      <c r="D88" s="121">
        <v>471500</v>
      </c>
      <c r="E88" s="122">
        <v>235800</v>
      </c>
      <c r="F88" s="123">
        <f t="shared" si="2"/>
        <v>235700</v>
      </c>
    </row>
    <row r="89" spans="1:6" ht="15" x14ac:dyDescent="0.2">
      <c r="A89" s="118" t="s">
        <v>181</v>
      </c>
      <c r="B89" s="119" t="s">
        <v>191</v>
      </c>
      <c r="C89" s="120" t="s">
        <v>314</v>
      </c>
      <c r="D89" s="121">
        <v>471500</v>
      </c>
      <c r="E89" s="122">
        <v>235800</v>
      </c>
      <c r="F89" s="123">
        <f t="shared" si="2"/>
        <v>235700</v>
      </c>
    </row>
    <row r="90" spans="1:6" ht="15.75" x14ac:dyDescent="0.25">
      <c r="A90" s="106" t="s">
        <v>315</v>
      </c>
      <c r="B90" s="107" t="s">
        <v>191</v>
      </c>
      <c r="C90" s="108" t="s">
        <v>316</v>
      </c>
      <c r="D90" s="109">
        <v>2965400</v>
      </c>
      <c r="E90" s="110">
        <v>1154367.54</v>
      </c>
      <c r="F90" s="111">
        <f t="shared" si="2"/>
        <v>1811032.46</v>
      </c>
    </row>
    <row r="91" spans="1:6" ht="15" x14ac:dyDescent="0.2">
      <c r="A91" s="118" t="s">
        <v>317</v>
      </c>
      <c r="B91" s="119" t="s">
        <v>191</v>
      </c>
      <c r="C91" s="120" t="s">
        <v>318</v>
      </c>
      <c r="D91" s="121">
        <v>2841400</v>
      </c>
      <c r="E91" s="122">
        <v>1104367.54</v>
      </c>
      <c r="F91" s="123">
        <f t="shared" si="2"/>
        <v>1737032.46</v>
      </c>
    </row>
    <row r="92" spans="1:6" ht="45" x14ac:dyDescent="0.2">
      <c r="A92" s="118" t="s">
        <v>319</v>
      </c>
      <c r="B92" s="119" t="s">
        <v>191</v>
      </c>
      <c r="C92" s="120" t="s">
        <v>320</v>
      </c>
      <c r="D92" s="121">
        <v>2841400</v>
      </c>
      <c r="E92" s="122">
        <v>1104367.54</v>
      </c>
      <c r="F92" s="123">
        <f t="shared" si="2"/>
        <v>1737032.46</v>
      </c>
    </row>
    <row r="93" spans="1:6" ht="90" x14ac:dyDescent="0.2">
      <c r="A93" s="118" t="s">
        <v>321</v>
      </c>
      <c r="B93" s="119" t="s">
        <v>191</v>
      </c>
      <c r="C93" s="120" t="s">
        <v>322</v>
      </c>
      <c r="D93" s="121">
        <v>2778400</v>
      </c>
      <c r="E93" s="122">
        <v>1041453.54</v>
      </c>
      <c r="F93" s="123">
        <f t="shared" si="2"/>
        <v>1736946.46</v>
      </c>
    </row>
    <row r="94" spans="1:6" ht="120" x14ac:dyDescent="0.2">
      <c r="A94" s="124" t="s">
        <v>323</v>
      </c>
      <c r="B94" s="119" t="s">
        <v>191</v>
      </c>
      <c r="C94" s="120" t="s">
        <v>324</v>
      </c>
      <c r="D94" s="121">
        <v>1112800</v>
      </c>
      <c r="E94" s="122">
        <v>952453.54</v>
      </c>
      <c r="F94" s="123">
        <f t="shared" si="2"/>
        <v>160346.45999999996</v>
      </c>
    </row>
    <row r="95" spans="1:6" ht="45" x14ac:dyDescent="0.2">
      <c r="A95" s="118" t="s">
        <v>204</v>
      </c>
      <c r="B95" s="119" t="s">
        <v>191</v>
      </c>
      <c r="C95" s="120" t="s">
        <v>325</v>
      </c>
      <c r="D95" s="121">
        <v>1112800</v>
      </c>
      <c r="E95" s="122">
        <v>952453.54</v>
      </c>
      <c r="F95" s="123">
        <f t="shared" si="2"/>
        <v>160346.45999999996</v>
      </c>
    </row>
    <row r="96" spans="1:6" ht="120" x14ac:dyDescent="0.2">
      <c r="A96" s="124" t="s">
        <v>326</v>
      </c>
      <c r="B96" s="119" t="s">
        <v>191</v>
      </c>
      <c r="C96" s="120" t="s">
        <v>327</v>
      </c>
      <c r="D96" s="121">
        <v>77000</v>
      </c>
      <c r="E96" s="122">
        <v>77000</v>
      </c>
      <c r="F96" s="123" t="str">
        <f t="shared" si="2"/>
        <v>-</v>
      </c>
    </row>
    <row r="97" spans="1:6" ht="45" x14ac:dyDescent="0.2">
      <c r="A97" s="118" t="s">
        <v>204</v>
      </c>
      <c r="B97" s="119" t="s">
        <v>191</v>
      </c>
      <c r="C97" s="120" t="s">
        <v>328</v>
      </c>
      <c r="D97" s="121">
        <v>77000</v>
      </c>
      <c r="E97" s="122">
        <v>77000</v>
      </c>
      <c r="F97" s="123" t="str">
        <f t="shared" si="2"/>
        <v>-</v>
      </c>
    </row>
    <row r="98" spans="1:6" ht="120" x14ac:dyDescent="0.2">
      <c r="A98" s="124" t="s">
        <v>329</v>
      </c>
      <c r="B98" s="119" t="s">
        <v>191</v>
      </c>
      <c r="C98" s="120" t="s">
        <v>330</v>
      </c>
      <c r="D98" s="121">
        <v>656300</v>
      </c>
      <c r="E98" s="122" t="s">
        <v>47</v>
      </c>
      <c r="F98" s="123">
        <f t="shared" si="2"/>
        <v>656300</v>
      </c>
    </row>
    <row r="99" spans="1:6" ht="45" x14ac:dyDescent="0.2">
      <c r="A99" s="118" t="s">
        <v>204</v>
      </c>
      <c r="B99" s="119" t="s">
        <v>191</v>
      </c>
      <c r="C99" s="120" t="s">
        <v>331</v>
      </c>
      <c r="D99" s="121">
        <v>656300</v>
      </c>
      <c r="E99" s="122" t="s">
        <v>47</v>
      </c>
      <c r="F99" s="123">
        <f t="shared" si="2"/>
        <v>656300</v>
      </c>
    </row>
    <row r="100" spans="1:6" ht="120" x14ac:dyDescent="0.2">
      <c r="A100" s="124" t="s">
        <v>332</v>
      </c>
      <c r="B100" s="119" t="s">
        <v>191</v>
      </c>
      <c r="C100" s="120" t="s">
        <v>333</v>
      </c>
      <c r="D100" s="121">
        <v>932300</v>
      </c>
      <c r="E100" s="122">
        <v>12000</v>
      </c>
      <c r="F100" s="123">
        <f t="shared" si="2"/>
        <v>920300</v>
      </c>
    </row>
    <row r="101" spans="1:6" ht="45" x14ac:dyDescent="0.2">
      <c r="A101" s="118" t="s">
        <v>204</v>
      </c>
      <c r="B101" s="119" t="s">
        <v>191</v>
      </c>
      <c r="C101" s="120" t="s">
        <v>334</v>
      </c>
      <c r="D101" s="121">
        <v>932300</v>
      </c>
      <c r="E101" s="122">
        <v>12000</v>
      </c>
      <c r="F101" s="123">
        <f t="shared" si="2"/>
        <v>920300</v>
      </c>
    </row>
    <row r="102" spans="1:6" ht="90" x14ac:dyDescent="0.2">
      <c r="A102" s="118" t="s">
        <v>335</v>
      </c>
      <c r="B102" s="119" t="s">
        <v>191</v>
      </c>
      <c r="C102" s="120" t="s">
        <v>336</v>
      </c>
      <c r="D102" s="121">
        <v>63000</v>
      </c>
      <c r="E102" s="122">
        <v>62914</v>
      </c>
      <c r="F102" s="123">
        <f t="shared" si="2"/>
        <v>86</v>
      </c>
    </row>
    <row r="103" spans="1:6" ht="120" x14ac:dyDescent="0.2">
      <c r="A103" s="124" t="s">
        <v>337</v>
      </c>
      <c r="B103" s="119" t="s">
        <v>191</v>
      </c>
      <c r="C103" s="120" t="s">
        <v>338</v>
      </c>
      <c r="D103" s="121">
        <v>63000</v>
      </c>
      <c r="E103" s="122">
        <v>62914</v>
      </c>
      <c r="F103" s="123">
        <f t="shared" si="2"/>
        <v>86</v>
      </c>
    </row>
    <row r="104" spans="1:6" ht="45" x14ac:dyDescent="0.2">
      <c r="A104" s="118" t="s">
        <v>204</v>
      </c>
      <c r="B104" s="119" t="s">
        <v>191</v>
      </c>
      <c r="C104" s="120" t="s">
        <v>339</v>
      </c>
      <c r="D104" s="121">
        <v>63000</v>
      </c>
      <c r="E104" s="122">
        <v>62914</v>
      </c>
      <c r="F104" s="123">
        <f t="shared" si="2"/>
        <v>86</v>
      </c>
    </row>
    <row r="105" spans="1:6" ht="30" x14ac:dyDescent="0.2">
      <c r="A105" s="118" t="s">
        <v>340</v>
      </c>
      <c r="B105" s="119" t="s">
        <v>191</v>
      </c>
      <c r="C105" s="120" t="s">
        <v>341</v>
      </c>
      <c r="D105" s="121">
        <v>124000</v>
      </c>
      <c r="E105" s="122">
        <v>50000</v>
      </c>
      <c r="F105" s="123">
        <f t="shared" si="2"/>
        <v>74000</v>
      </c>
    </row>
    <row r="106" spans="1:6" ht="45" x14ac:dyDescent="0.2">
      <c r="A106" s="118" t="s">
        <v>238</v>
      </c>
      <c r="B106" s="119" t="s">
        <v>191</v>
      </c>
      <c r="C106" s="120" t="s">
        <v>342</v>
      </c>
      <c r="D106" s="121">
        <v>124000</v>
      </c>
      <c r="E106" s="122">
        <v>50000</v>
      </c>
      <c r="F106" s="123">
        <f t="shared" si="2"/>
        <v>74000</v>
      </c>
    </row>
    <row r="107" spans="1:6" ht="15" x14ac:dyDescent="0.2">
      <c r="A107" s="118" t="s">
        <v>240</v>
      </c>
      <c r="B107" s="119" t="s">
        <v>191</v>
      </c>
      <c r="C107" s="120" t="s">
        <v>343</v>
      </c>
      <c r="D107" s="121">
        <v>124000</v>
      </c>
      <c r="E107" s="122">
        <v>50000</v>
      </c>
      <c r="F107" s="123">
        <f t="shared" si="2"/>
        <v>74000</v>
      </c>
    </row>
    <row r="108" spans="1:6" ht="45" x14ac:dyDescent="0.2">
      <c r="A108" s="118" t="s">
        <v>344</v>
      </c>
      <c r="B108" s="119" t="s">
        <v>191</v>
      </c>
      <c r="C108" s="120" t="s">
        <v>345</v>
      </c>
      <c r="D108" s="121">
        <v>124000</v>
      </c>
      <c r="E108" s="122">
        <v>50000</v>
      </c>
      <c r="F108" s="123">
        <f t="shared" si="2"/>
        <v>74000</v>
      </c>
    </row>
    <row r="109" spans="1:6" ht="75" x14ac:dyDescent="0.2">
      <c r="A109" s="118" t="s">
        <v>346</v>
      </c>
      <c r="B109" s="119" t="s">
        <v>191</v>
      </c>
      <c r="C109" s="120" t="s">
        <v>347</v>
      </c>
      <c r="D109" s="121">
        <v>124000</v>
      </c>
      <c r="E109" s="122">
        <v>50000</v>
      </c>
      <c r="F109" s="123">
        <f t="shared" si="2"/>
        <v>74000</v>
      </c>
    </row>
    <row r="110" spans="1:6" ht="15.75" x14ac:dyDescent="0.25">
      <c r="A110" s="106" t="s">
        <v>348</v>
      </c>
      <c r="B110" s="107" t="s">
        <v>191</v>
      </c>
      <c r="C110" s="108" t="s">
        <v>349</v>
      </c>
      <c r="D110" s="109">
        <v>34204800</v>
      </c>
      <c r="E110" s="110">
        <v>16737391.859999999</v>
      </c>
      <c r="F110" s="111">
        <f t="shared" si="2"/>
        <v>17467408.140000001</v>
      </c>
    </row>
    <row r="111" spans="1:6" ht="15" x14ac:dyDescent="0.2">
      <c r="A111" s="118" t="s">
        <v>350</v>
      </c>
      <c r="B111" s="119" t="s">
        <v>191</v>
      </c>
      <c r="C111" s="120" t="s">
        <v>351</v>
      </c>
      <c r="D111" s="121">
        <v>390000</v>
      </c>
      <c r="E111" s="122">
        <v>172098.93</v>
      </c>
      <c r="F111" s="123">
        <f t="shared" ref="F111:F141" si="3">IF(OR(D111="-",IF(E111="-",0,E111)&gt;=IF(D111="-",0,D111)),"-",IF(D111="-",0,D111)-IF(E111="-",0,E111))</f>
        <v>217901.07</v>
      </c>
    </row>
    <row r="112" spans="1:6" ht="75" x14ac:dyDescent="0.2">
      <c r="A112" s="118" t="s">
        <v>352</v>
      </c>
      <c r="B112" s="119" t="s">
        <v>191</v>
      </c>
      <c r="C112" s="120" t="s">
        <v>353</v>
      </c>
      <c r="D112" s="121">
        <v>390000</v>
      </c>
      <c r="E112" s="122">
        <v>172098.93</v>
      </c>
      <c r="F112" s="123">
        <f t="shared" si="3"/>
        <v>217901.07</v>
      </c>
    </row>
    <row r="113" spans="1:6" ht="105" x14ac:dyDescent="0.2">
      <c r="A113" s="118" t="s">
        <v>354</v>
      </c>
      <c r="B113" s="119" t="s">
        <v>191</v>
      </c>
      <c r="C113" s="120" t="s">
        <v>355</v>
      </c>
      <c r="D113" s="121">
        <v>390000</v>
      </c>
      <c r="E113" s="122">
        <v>172098.93</v>
      </c>
      <c r="F113" s="123">
        <f t="shared" si="3"/>
        <v>217901.07</v>
      </c>
    </row>
    <row r="114" spans="1:6" ht="120" x14ac:dyDescent="0.2">
      <c r="A114" s="124" t="s">
        <v>356</v>
      </c>
      <c r="B114" s="119" t="s">
        <v>191</v>
      </c>
      <c r="C114" s="120" t="s">
        <v>357</v>
      </c>
      <c r="D114" s="121">
        <v>390000</v>
      </c>
      <c r="E114" s="122">
        <v>172098.93</v>
      </c>
      <c r="F114" s="123">
        <f t="shared" si="3"/>
        <v>217901.07</v>
      </c>
    </row>
    <row r="115" spans="1:6" ht="45" x14ac:dyDescent="0.2">
      <c r="A115" s="118" t="s">
        <v>204</v>
      </c>
      <c r="B115" s="119" t="s">
        <v>191</v>
      </c>
      <c r="C115" s="120" t="s">
        <v>358</v>
      </c>
      <c r="D115" s="121">
        <v>390000</v>
      </c>
      <c r="E115" s="122">
        <v>172098.93</v>
      </c>
      <c r="F115" s="123">
        <f t="shared" si="3"/>
        <v>217901.07</v>
      </c>
    </row>
    <row r="116" spans="1:6" ht="15" x14ac:dyDescent="0.2">
      <c r="A116" s="118" t="s">
        <v>359</v>
      </c>
      <c r="B116" s="119" t="s">
        <v>191</v>
      </c>
      <c r="C116" s="120" t="s">
        <v>360</v>
      </c>
      <c r="D116" s="121">
        <v>28848200</v>
      </c>
      <c r="E116" s="122">
        <v>14706638.48</v>
      </c>
      <c r="F116" s="123">
        <f t="shared" si="3"/>
        <v>14141561.52</v>
      </c>
    </row>
    <row r="117" spans="1:6" ht="75" x14ac:dyDescent="0.2">
      <c r="A117" s="118" t="s">
        <v>352</v>
      </c>
      <c r="B117" s="119" t="s">
        <v>191</v>
      </c>
      <c r="C117" s="120" t="s">
        <v>361</v>
      </c>
      <c r="D117" s="121">
        <v>28764800</v>
      </c>
      <c r="E117" s="122">
        <v>14673206.060000001</v>
      </c>
      <c r="F117" s="123">
        <f t="shared" si="3"/>
        <v>14091593.939999999</v>
      </c>
    </row>
    <row r="118" spans="1:6" ht="120" x14ac:dyDescent="0.2">
      <c r="A118" s="124" t="s">
        <v>362</v>
      </c>
      <c r="B118" s="119" t="s">
        <v>191</v>
      </c>
      <c r="C118" s="120" t="s">
        <v>363</v>
      </c>
      <c r="D118" s="121">
        <v>28764800</v>
      </c>
      <c r="E118" s="122">
        <v>14673206.060000001</v>
      </c>
      <c r="F118" s="123">
        <f t="shared" si="3"/>
        <v>14091593.939999999</v>
      </c>
    </row>
    <row r="119" spans="1:6" ht="165" x14ac:dyDescent="0.2">
      <c r="A119" s="124" t="s">
        <v>364</v>
      </c>
      <c r="B119" s="119" t="s">
        <v>191</v>
      </c>
      <c r="C119" s="120" t="s">
        <v>365</v>
      </c>
      <c r="D119" s="121">
        <v>28764800</v>
      </c>
      <c r="E119" s="122">
        <v>14673206.060000001</v>
      </c>
      <c r="F119" s="123">
        <f t="shared" si="3"/>
        <v>14091593.939999999</v>
      </c>
    </row>
    <row r="120" spans="1:6" ht="45" x14ac:dyDescent="0.2">
      <c r="A120" s="118" t="s">
        <v>366</v>
      </c>
      <c r="B120" s="119" t="s">
        <v>191</v>
      </c>
      <c r="C120" s="120" t="s">
        <v>367</v>
      </c>
      <c r="D120" s="121">
        <v>28764800</v>
      </c>
      <c r="E120" s="122">
        <v>14673206.060000001</v>
      </c>
      <c r="F120" s="123">
        <f t="shared" si="3"/>
        <v>14091593.939999999</v>
      </c>
    </row>
    <row r="121" spans="1:6" ht="45" x14ac:dyDescent="0.2">
      <c r="A121" s="118" t="s">
        <v>238</v>
      </c>
      <c r="B121" s="119" t="s">
        <v>191</v>
      </c>
      <c r="C121" s="120" t="s">
        <v>368</v>
      </c>
      <c r="D121" s="121">
        <v>83400</v>
      </c>
      <c r="E121" s="122">
        <v>33432.42</v>
      </c>
      <c r="F121" s="123">
        <f t="shared" si="3"/>
        <v>49967.58</v>
      </c>
    </row>
    <row r="122" spans="1:6" ht="15" x14ac:dyDescent="0.2">
      <c r="A122" s="118" t="s">
        <v>240</v>
      </c>
      <c r="B122" s="119" t="s">
        <v>191</v>
      </c>
      <c r="C122" s="120" t="s">
        <v>369</v>
      </c>
      <c r="D122" s="121">
        <v>83400</v>
      </c>
      <c r="E122" s="122">
        <v>33432.42</v>
      </c>
      <c r="F122" s="123">
        <f t="shared" si="3"/>
        <v>49967.58</v>
      </c>
    </row>
    <row r="123" spans="1:6" ht="75" x14ac:dyDescent="0.2">
      <c r="A123" s="118" t="s">
        <v>370</v>
      </c>
      <c r="B123" s="119" t="s">
        <v>191</v>
      </c>
      <c r="C123" s="120" t="s">
        <v>371</v>
      </c>
      <c r="D123" s="121">
        <v>33500</v>
      </c>
      <c r="E123" s="122">
        <v>33432.42</v>
      </c>
      <c r="F123" s="123">
        <f t="shared" si="3"/>
        <v>67.580000000001746</v>
      </c>
    </row>
    <row r="124" spans="1:6" ht="45" x14ac:dyDescent="0.2">
      <c r="A124" s="118" t="s">
        <v>204</v>
      </c>
      <c r="B124" s="119" t="s">
        <v>191</v>
      </c>
      <c r="C124" s="120" t="s">
        <v>372</v>
      </c>
      <c r="D124" s="121">
        <v>33500</v>
      </c>
      <c r="E124" s="122">
        <v>33432.42</v>
      </c>
      <c r="F124" s="123">
        <f t="shared" si="3"/>
        <v>67.580000000001746</v>
      </c>
    </row>
    <row r="125" spans="1:6" ht="60" x14ac:dyDescent="0.2">
      <c r="A125" s="118" t="s">
        <v>373</v>
      </c>
      <c r="B125" s="119" t="s">
        <v>191</v>
      </c>
      <c r="C125" s="120" t="s">
        <v>374</v>
      </c>
      <c r="D125" s="121">
        <v>49900</v>
      </c>
      <c r="E125" s="122" t="s">
        <v>47</v>
      </c>
      <c r="F125" s="123">
        <f t="shared" si="3"/>
        <v>49900</v>
      </c>
    </row>
    <row r="126" spans="1:6" ht="45" x14ac:dyDescent="0.2">
      <c r="A126" s="118" t="s">
        <v>204</v>
      </c>
      <c r="B126" s="119" t="s">
        <v>191</v>
      </c>
      <c r="C126" s="120" t="s">
        <v>375</v>
      </c>
      <c r="D126" s="121">
        <v>49900</v>
      </c>
      <c r="E126" s="122" t="s">
        <v>47</v>
      </c>
      <c r="F126" s="123">
        <f t="shared" si="3"/>
        <v>49900</v>
      </c>
    </row>
    <row r="127" spans="1:6" ht="15" x14ac:dyDescent="0.2">
      <c r="A127" s="118" t="s">
        <v>376</v>
      </c>
      <c r="B127" s="119" t="s">
        <v>191</v>
      </c>
      <c r="C127" s="120" t="s">
        <v>377</v>
      </c>
      <c r="D127" s="121">
        <v>4966600</v>
      </c>
      <c r="E127" s="122">
        <v>1858654.45</v>
      </c>
      <c r="F127" s="123">
        <f t="shared" si="3"/>
        <v>3107945.55</v>
      </c>
    </row>
    <row r="128" spans="1:6" ht="60" x14ac:dyDescent="0.2">
      <c r="A128" s="118" t="s">
        <v>378</v>
      </c>
      <c r="B128" s="119" t="s">
        <v>191</v>
      </c>
      <c r="C128" s="120" t="s">
        <v>379</v>
      </c>
      <c r="D128" s="121">
        <v>4866600</v>
      </c>
      <c r="E128" s="122">
        <v>1758702.45</v>
      </c>
      <c r="F128" s="123">
        <f t="shared" si="3"/>
        <v>3107897.55</v>
      </c>
    </row>
    <row r="129" spans="1:6" ht="105" x14ac:dyDescent="0.2">
      <c r="A129" s="118" t="s">
        <v>380</v>
      </c>
      <c r="B129" s="119" t="s">
        <v>191</v>
      </c>
      <c r="C129" s="120" t="s">
        <v>381</v>
      </c>
      <c r="D129" s="121">
        <v>3680200</v>
      </c>
      <c r="E129" s="122">
        <v>1383103.81</v>
      </c>
      <c r="F129" s="123">
        <f t="shared" si="3"/>
        <v>2297096.19</v>
      </c>
    </row>
    <row r="130" spans="1:6" ht="120" x14ac:dyDescent="0.2">
      <c r="A130" s="124" t="s">
        <v>382</v>
      </c>
      <c r="B130" s="119" t="s">
        <v>191</v>
      </c>
      <c r="C130" s="120" t="s">
        <v>383</v>
      </c>
      <c r="D130" s="121">
        <v>3680200</v>
      </c>
      <c r="E130" s="122">
        <v>1383103.81</v>
      </c>
      <c r="F130" s="123">
        <f t="shared" si="3"/>
        <v>2297096.19</v>
      </c>
    </row>
    <row r="131" spans="1:6" ht="45" x14ac:dyDescent="0.2">
      <c r="A131" s="118" t="s">
        <v>204</v>
      </c>
      <c r="B131" s="119" t="s">
        <v>191</v>
      </c>
      <c r="C131" s="120" t="s">
        <v>384</v>
      </c>
      <c r="D131" s="121">
        <v>3680200</v>
      </c>
      <c r="E131" s="122">
        <v>1383103.81</v>
      </c>
      <c r="F131" s="123">
        <f t="shared" si="3"/>
        <v>2297096.19</v>
      </c>
    </row>
    <row r="132" spans="1:6" ht="90" x14ac:dyDescent="0.2">
      <c r="A132" s="118" t="s">
        <v>385</v>
      </c>
      <c r="B132" s="119" t="s">
        <v>191</v>
      </c>
      <c r="C132" s="120" t="s">
        <v>386</v>
      </c>
      <c r="D132" s="121">
        <v>111100</v>
      </c>
      <c r="E132" s="122">
        <v>111000</v>
      </c>
      <c r="F132" s="123">
        <f t="shared" si="3"/>
        <v>100</v>
      </c>
    </row>
    <row r="133" spans="1:6" ht="120" x14ac:dyDescent="0.2">
      <c r="A133" s="124" t="s">
        <v>387</v>
      </c>
      <c r="B133" s="119" t="s">
        <v>191</v>
      </c>
      <c r="C133" s="120" t="s">
        <v>388</v>
      </c>
      <c r="D133" s="121">
        <v>111100</v>
      </c>
      <c r="E133" s="122">
        <v>111000</v>
      </c>
      <c r="F133" s="123">
        <f t="shared" si="3"/>
        <v>100</v>
      </c>
    </row>
    <row r="134" spans="1:6" ht="45" x14ac:dyDescent="0.2">
      <c r="A134" s="118" t="s">
        <v>204</v>
      </c>
      <c r="B134" s="119" t="s">
        <v>191</v>
      </c>
      <c r="C134" s="120" t="s">
        <v>389</v>
      </c>
      <c r="D134" s="121">
        <v>111100</v>
      </c>
      <c r="E134" s="122">
        <v>111000</v>
      </c>
      <c r="F134" s="123">
        <f t="shared" si="3"/>
        <v>100</v>
      </c>
    </row>
    <row r="135" spans="1:6" ht="105" x14ac:dyDescent="0.2">
      <c r="A135" s="118" t="s">
        <v>390</v>
      </c>
      <c r="B135" s="119" t="s">
        <v>191</v>
      </c>
      <c r="C135" s="120" t="s">
        <v>391</v>
      </c>
      <c r="D135" s="121">
        <v>1075300</v>
      </c>
      <c r="E135" s="122">
        <v>264598.64</v>
      </c>
      <c r="F135" s="123">
        <f t="shared" si="3"/>
        <v>810701.36</v>
      </c>
    </row>
    <row r="136" spans="1:6" ht="135" x14ac:dyDescent="0.2">
      <c r="A136" s="124" t="s">
        <v>392</v>
      </c>
      <c r="B136" s="119" t="s">
        <v>191</v>
      </c>
      <c r="C136" s="120" t="s">
        <v>393</v>
      </c>
      <c r="D136" s="121">
        <v>74700</v>
      </c>
      <c r="E136" s="122">
        <v>74600.820000000007</v>
      </c>
      <c r="F136" s="123">
        <f t="shared" si="3"/>
        <v>99.179999999993015</v>
      </c>
    </row>
    <row r="137" spans="1:6" ht="45" x14ac:dyDescent="0.2">
      <c r="A137" s="118" t="s">
        <v>204</v>
      </c>
      <c r="B137" s="119" t="s">
        <v>191</v>
      </c>
      <c r="C137" s="120" t="s">
        <v>394</v>
      </c>
      <c r="D137" s="121">
        <v>74700</v>
      </c>
      <c r="E137" s="122">
        <v>74600.820000000007</v>
      </c>
      <c r="F137" s="123">
        <f t="shared" si="3"/>
        <v>99.179999999993015</v>
      </c>
    </row>
    <row r="138" spans="1:6" ht="150" x14ac:dyDescent="0.2">
      <c r="A138" s="124" t="s">
        <v>395</v>
      </c>
      <c r="B138" s="119" t="s">
        <v>191</v>
      </c>
      <c r="C138" s="120" t="s">
        <v>396</v>
      </c>
      <c r="D138" s="121">
        <v>914300</v>
      </c>
      <c r="E138" s="122">
        <v>135796.18</v>
      </c>
      <c r="F138" s="123">
        <f t="shared" si="3"/>
        <v>778503.82000000007</v>
      </c>
    </row>
    <row r="139" spans="1:6" ht="45" x14ac:dyDescent="0.2">
      <c r="A139" s="118" t="s">
        <v>204</v>
      </c>
      <c r="B139" s="119" t="s">
        <v>191</v>
      </c>
      <c r="C139" s="120" t="s">
        <v>397</v>
      </c>
      <c r="D139" s="121">
        <v>914300</v>
      </c>
      <c r="E139" s="122">
        <v>135796.18</v>
      </c>
      <c r="F139" s="123">
        <f t="shared" si="3"/>
        <v>778503.82000000007</v>
      </c>
    </row>
    <row r="140" spans="1:6" ht="135" x14ac:dyDescent="0.2">
      <c r="A140" s="124" t="s">
        <v>398</v>
      </c>
      <c r="B140" s="119" t="s">
        <v>191</v>
      </c>
      <c r="C140" s="120" t="s">
        <v>399</v>
      </c>
      <c r="D140" s="121">
        <v>86300</v>
      </c>
      <c r="E140" s="122">
        <v>54201.64</v>
      </c>
      <c r="F140" s="123">
        <f t="shared" si="3"/>
        <v>32098.36</v>
      </c>
    </row>
    <row r="141" spans="1:6" ht="45" x14ac:dyDescent="0.2">
      <c r="A141" s="118" t="s">
        <v>204</v>
      </c>
      <c r="B141" s="119" t="s">
        <v>191</v>
      </c>
      <c r="C141" s="120" t="s">
        <v>400</v>
      </c>
      <c r="D141" s="121">
        <v>86300</v>
      </c>
      <c r="E141" s="122">
        <v>54201.64</v>
      </c>
      <c r="F141" s="123">
        <f t="shared" si="3"/>
        <v>32098.36</v>
      </c>
    </row>
    <row r="142" spans="1:6" ht="45" x14ac:dyDescent="0.2">
      <c r="A142" s="118" t="s">
        <v>238</v>
      </c>
      <c r="B142" s="119" t="s">
        <v>191</v>
      </c>
      <c r="C142" s="120" t="s">
        <v>401</v>
      </c>
      <c r="D142" s="121">
        <v>100000</v>
      </c>
      <c r="E142" s="122">
        <v>99952</v>
      </c>
      <c r="F142" s="123">
        <f t="shared" ref="F142:F173" si="4">IF(OR(D142="-",IF(E142="-",0,E142)&gt;=IF(D142="-",0,D142)),"-",IF(D142="-",0,D142)-IF(E142="-",0,E142))</f>
        <v>48</v>
      </c>
    </row>
    <row r="143" spans="1:6" ht="15" x14ac:dyDescent="0.2">
      <c r="A143" s="118" t="s">
        <v>240</v>
      </c>
      <c r="B143" s="119" t="s">
        <v>191</v>
      </c>
      <c r="C143" s="120" t="s">
        <v>402</v>
      </c>
      <c r="D143" s="121">
        <v>100000</v>
      </c>
      <c r="E143" s="122">
        <v>99952</v>
      </c>
      <c r="F143" s="123">
        <f t="shared" si="4"/>
        <v>48</v>
      </c>
    </row>
    <row r="144" spans="1:6" ht="60" x14ac:dyDescent="0.2">
      <c r="A144" s="118" t="s">
        <v>403</v>
      </c>
      <c r="B144" s="119" t="s">
        <v>191</v>
      </c>
      <c r="C144" s="120" t="s">
        <v>404</v>
      </c>
      <c r="D144" s="121">
        <v>100000</v>
      </c>
      <c r="E144" s="122">
        <v>99952</v>
      </c>
      <c r="F144" s="123">
        <f t="shared" si="4"/>
        <v>48</v>
      </c>
    </row>
    <row r="145" spans="1:6" ht="45" x14ac:dyDescent="0.2">
      <c r="A145" s="118" t="s">
        <v>204</v>
      </c>
      <c r="B145" s="119" t="s">
        <v>191</v>
      </c>
      <c r="C145" s="120" t="s">
        <v>405</v>
      </c>
      <c r="D145" s="121">
        <v>100000</v>
      </c>
      <c r="E145" s="122">
        <v>99952</v>
      </c>
      <c r="F145" s="123">
        <f t="shared" si="4"/>
        <v>48</v>
      </c>
    </row>
    <row r="146" spans="1:6" ht="15.75" x14ac:dyDescent="0.25">
      <c r="A146" s="106" t="s">
        <v>406</v>
      </c>
      <c r="B146" s="107" t="s">
        <v>191</v>
      </c>
      <c r="C146" s="108" t="s">
        <v>407</v>
      </c>
      <c r="D146" s="109">
        <v>28400</v>
      </c>
      <c r="E146" s="110">
        <v>6400</v>
      </c>
      <c r="F146" s="111">
        <f t="shared" si="4"/>
        <v>22000</v>
      </c>
    </row>
    <row r="147" spans="1:6" ht="30" x14ac:dyDescent="0.2">
      <c r="A147" s="118" t="s">
        <v>408</v>
      </c>
      <c r="B147" s="119" t="s">
        <v>191</v>
      </c>
      <c r="C147" s="120" t="s">
        <v>409</v>
      </c>
      <c r="D147" s="121">
        <v>28400</v>
      </c>
      <c r="E147" s="122">
        <v>6400</v>
      </c>
      <c r="F147" s="123">
        <f t="shared" si="4"/>
        <v>22000</v>
      </c>
    </row>
    <row r="148" spans="1:6" ht="75" x14ac:dyDescent="0.2">
      <c r="A148" s="118" t="s">
        <v>213</v>
      </c>
      <c r="B148" s="119" t="s">
        <v>191</v>
      </c>
      <c r="C148" s="120" t="s">
        <v>410</v>
      </c>
      <c r="D148" s="121">
        <v>28400</v>
      </c>
      <c r="E148" s="122">
        <v>6400</v>
      </c>
      <c r="F148" s="123">
        <f t="shared" si="4"/>
        <v>22000</v>
      </c>
    </row>
    <row r="149" spans="1:6" ht="105" x14ac:dyDescent="0.2">
      <c r="A149" s="118" t="s">
        <v>215</v>
      </c>
      <c r="B149" s="119" t="s">
        <v>191</v>
      </c>
      <c r="C149" s="120" t="s">
        <v>411</v>
      </c>
      <c r="D149" s="121">
        <v>28400</v>
      </c>
      <c r="E149" s="122">
        <v>6400</v>
      </c>
      <c r="F149" s="123">
        <f t="shared" si="4"/>
        <v>22000</v>
      </c>
    </row>
    <row r="150" spans="1:6" ht="180" x14ac:dyDescent="0.2">
      <c r="A150" s="124" t="s">
        <v>412</v>
      </c>
      <c r="B150" s="119" t="s">
        <v>191</v>
      </c>
      <c r="C150" s="120" t="s">
        <v>413</v>
      </c>
      <c r="D150" s="121">
        <v>28400</v>
      </c>
      <c r="E150" s="122">
        <v>6400</v>
      </c>
      <c r="F150" s="123">
        <f t="shared" si="4"/>
        <v>22000</v>
      </c>
    </row>
    <row r="151" spans="1:6" ht="45" x14ac:dyDescent="0.2">
      <c r="A151" s="118" t="s">
        <v>204</v>
      </c>
      <c r="B151" s="119" t="s">
        <v>191</v>
      </c>
      <c r="C151" s="120" t="s">
        <v>414</v>
      </c>
      <c r="D151" s="121">
        <v>28400</v>
      </c>
      <c r="E151" s="122">
        <v>6400</v>
      </c>
      <c r="F151" s="123">
        <f t="shared" si="4"/>
        <v>22000</v>
      </c>
    </row>
    <row r="152" spans="1:6" ht="15.75" x14ac:dyDescent="0.25">
      <c r="A152" s="106" t="s">
        <v>415</v>
      </c>
      <c r="B152" s="107" t="s">
        <v>191</v>
      </c>
      <c r="C152" s="108" t="s">
        <v>416</v>
      </c>
      <c r="D152" s="109">
        <v>9220700</v>
      </c>
      <c r="E152" s="110">
        <v>4652565.28</v>
      </c>
      <c r="F152" s="111">
        <f t="shared" si="4"/>
        <v>4568134.72</v>
      </c>
    </row>
    <row r="153" spans="1:6" ht="15" x14ac:dyDescent="0.2">
      <c r="A153" s="118" t="s">
        <v>417</v>
      </c>
      <c r="B153" s="119" t="s">
        <v>191</v>
      </c>
      <c r="C153" s="120" t="s">
        <v>418</v>
      </c>
      <c r="D153" s="121">
        <v>9220700</v>
      </c>
      <c r="E153" s="122">
        <v>4652565.28</v>
      </c>
      <c r="F153" s="123">
        <f t="shared" si="4"/>
        <v>4568134.72</v>
      </c>
    </row>
    <row r="154" spans="1:6" ht="45" x14ac:dyDescent="0.2">
      <c r="A154" s="118" t="s">
        <v>419</v>
      </c>
      <c r="B154" s="119" t="s">
        <v>191</v>
      </c>
      <c r="C154" s="120" t="s">
        <v>420</v>
      </c>
      <c r="D154" s="121">
        <v>9220700</v>
      </c>
      <c r="E154" s="122">
        <v>4652565.28</v>
      </c>
      <c r="F154" s="123">
        <f t="shared" si="4"/>
        <v>4568134.72</v>
      </c>
    </row>
    <row r="155" spans="1:6" ht="60" x14ac:dyDescent="0.2">
      <c r="A155" s="118" t="s">
        <v>421</v>
      </c>
      <c r="B155" s="119" t="s">
        <v>191</v>
      </c>
      <c r="C155" s="120" t="s">
        <v>422</v>
      </c>
      <c r="D155" s="121">
        <v>7175800</v>
      </c>
      <c r="E155" s="122">
        <v>3687365.28</v>
      </c>
      <c r="F155" s="123">
        <f t="shared" si="4"/>
        <v>3488434.72</v>
      </c>
    </row>
    <row r="156" spans="1:6" ht="90" x14ac:dyDescent="0.2">
      <c r="A156" s="118" t="s">
        <v>423</v>
      </c>
      <c r="B156" s="119" t="s">
        <v>191</v>
      </c>
      <c r="C156" s="120" t="s">
        <v>424</v>
      </c>
      <c r="D156" s="121">
        <v>6619800</v>
      </c>
      <c r="E156" s="122">
        <v>3409365.28</v>
      </c>
      <c r="F156" s="123">
        <f t="shared" si="4"/>
        <v>3210434.72</v>
      </c>
    </row>
    <row r="157" spans="1:6" ht="75" x14ac:dyDescent="0.2">
      <c r="A157" s="118" t="s">
        <v>425</v>
      </c>
      <c r="B157" s="119" t="s">
        <v>191</v>
      </c>
      <c r="C157" s="120" t="s">
        <v>426</v>
      </c>
      <c r="D157" s="121">
        <v>6619800</v>
      </c>
      <c r="E157" s="122">
        <v>3409365.28</v>
      </c>
      <c r="F157" s="123">
        <f t="shared" si="4"/>
        <v>3210434.72</v>
      </c>
    </row>
    <row r="158" spans="1:6" ht="90" x14ac:dyDescent="0.2">
      <c r="A158" s="118" t="s">
        <v>427</v>
      </c>
      <c r="B158" s="119" t="s">
        <v>191</v>
      </c>
      <c r="C158" s="120" t="s">
        <v>428</v>
      </c>
      <c r="D158" s="121">
        <v>556000</v>
      </c>
      <c r="E158" s="122">
        <v>278000</v>
      </c>
      <c r="F158" s="123">
        <f t="shared" si="4"/>
        <v>278000</v>
      </c>
    </row>
    <row r="159" spans="1:6" ht="75" x14ac:dyDescent="0.2">
      <c r="A159" s="118" t="s">
        <v>425</v>
      </c>
      <c r="B159" s="119" t="s">
        <v>191</v>
      </c>
      <c r="C159" s="120" t="s">
        <v>429</v>
      </c>
      <c r="D159" s="121">
        <v>556000</v>
      </c>
      <c r="E159" s="122">
        <v>278000</v>
      </c>
      <c r="F159" s="123">
        <f t="shared" si="4"/>
        <v>278000</v>
      </c>
    </row>
    <row r="160" spans="1:6" ht="60" x14ac:dyDescent="0.2">
      <c r="A160" s="118" t="s">
        <v>430</v>
      </c>
      <c r="B160" s="119" t="s">
        <v>191</v>
      </c>
      <c r="C160" s="120" t="s">
        <v>431</v>
      </c>
      <c r="D160" s="121">
        <v>2044900</v>
      </c>
      <c r="E160" s="122">
        <v>965200</v>
      </c>
      <c r="F160" s="123">
        <f t="shared" si="4"/>
        <v>1079700</v>
      </c>
    </row>
    <row r="161" spans="1:6" ht="165" x14ac:dyDescent="0.2">
      <c r="A161" s="124" t="s">
        <v>432</v>
      </c>
      <c r="B161" s="119" t="s">
        <v>191</v>
      </c>
      <c r="C161" s="120" t="s">
        <v>433</v>
      </c>
      <c r="D161" s="121">
        <v>1305900</v>
      </c>
      <c r="E161" s="122">
        <v>603100</v>
      </c>
      <c r="F161" s="123">
        <f t="shared" si="4"/>
        <v>702800</v>
      </c>
    </row>
    <row r="162" spans="1:6" ht="15" x14ac:dyDescent="0.2">
      <c r="A162" s="118" t="s">
        <v>181</v>
      </c>
      <c r="B162" s="119" t="s">
        <v>191</v>
      </c>
      <c r="C162" s="120" t="s">
        <v>434</v>
      </c>
      <c r="D162" s="121">
        <v>1305900</v>
      </c>
      <c r="E162" s="122">
        <v>603100</v>
      </c>
      <c r="F162" s="123">
        <f t="shared" si="4"/>
        <v>702800</v>
      </c>
    </row>
    <row r="163" spans="1:6" ht="105" x14ac:dyDescent="0.2">
      <c r="A163" s="118" t="s">
        <v>435</v>
      </c>
      <c r="B163" s="119" t="s">
        <v>191</v>
      </c>
      <c r="C163" s="120" t="s">
        <v>436</v>
      </c>
      <c r="D163" s="121">
        <v>739000</v>
      </c>
      <c r="E163" s="122">
        <v>362100</v>
      </c>
      <c r="F163" s="123">
        <f t="shared" si="4"/>
        <v>376900</v>
      </c>
    </row>
    <row r="164" spans="1:6" ht="15" x14ac:dyDescent="0.2">
      <c r="A164" s="118" t="s">
        <v>181</v>
      </c>
      <c r="B164" s="119" t="s">
        <v>191</v>
      </c>
      <c r="C164" s="120" t="s">
        <v>437</v>
      </c>
      <c r="D164" s="121">
        <v>739000</v>
      </c>
      <c r="E164" s="122">
        <v>362100</v>
      </c>
      <c r="F164" s="123">
        <f t="shared" si="4"/>
        <v>376900</v>
      </c>
    </row>
    <row r="165" spans="1:6" ht="15.75" x14ac:dyDescent="0.25">
      <c r="A165" s="106" t="s">
        <v>438</v>
      </c>
      <c r="B165" s="107" t="s">
        <v>191</v>
      </c>
      <c r="C165" s="108" t="s">
        <v>439</v>
      </c>
      <c r="D165" s="109">
        <v>84300</v>
      </c>
      <c r="E165" s="110">
        <v>49231.5</v>
      </c>
      <c r="F165" s="111">
        <f t="shared" si="4"/>
        <v>35068.5</v>
      </c>
    </row>
    <row r="166" spans="1:6" ht="15" x14ac:dyDescent="0.2">
      <c r="A166" s="118" t="s">
        <v>440</v>
      </c>
      <c r="B166" s="119" t="s">
        <v>191</v>
      </c>
      <c r="C166" s="120" t="s">
        <v>441</v>
      </c>
      <c r="D166" s="121">
        <v>84300</v>
      </c>
      <c r="E166" s="122">
        <v>49231.5</v>
      </c>
      <c r="F166" s="123">
        <f t="shared" si="4"/>
        <v>35068.5</v>
      </c>
    </row>
    <row r="167" spans="1:6" ht="45" x14ac:dyDescent="0.2">
      <c r="A167" s="118" t="s">
        <v>442</v>
      </c>
      <c r="B167" s="119" t="s">
        <v>191</v>
      </c>
      <c r="C167" s="120" t="s">
        <v>443</v>
      </c>
      <c r="D167" s="121">
        <v>84300</v>
      </c>
      <c r="E167" s="122">
        <v>49231.5</v>
      </c>
      <c r="F167" s="123">
        <f t="shared" si="4"/>
        <v>35068.5</v>
      </c>
    </row>
    <row r="168" spans="1:6" ht="105" x14ac:dyDescent="0.2">
      <c r="A168" s="118" t="s">
        <v>444</v>
      </c>
      <c r="B168" s="119" t="s">
        <v>191</v>
      </c>
      <c r="C168" s="120" t="s">
        <v>445</v>
      </c>
      <c r="D168" s="121">
        <v>84300</v>
      </c>
      <c r="E168" s="122">
        <v>49231.5</v>
      </c>
      <c r="F168" s="123">
        <f t="shared" si="4"/>
        <v>35068.5</v>
      </c>
    </row>
    <row r="169" spans="1:6" ht="120" x14ac:dyDescent="0.2">
      <c r="A169" s="124" t="s">
        <v>446</v>
      </c>
      <c r="B169" s="119" t="s">
        <v>191</v>
      </c>
      <c r="C169" s="120" t="s">
        <v>447</v>
      </c>
      <c r="D169" s="121">
        <v>84300</v>
      </c>
      <c r="E169" s="122">
        <v>49231.5</v>
      </c>
      <c r="F169" s="123">
        <f t="shared" si="4"/>
        <v>35068.5</v>
      </c>
    </row>
    <row r="170" spans="1:6" ht="15" x14ac:dyDescent="0.2">
      <c r="A170" s="118" t="s">
        <v>448</v>
      </c>
      <c r="B170" s="119" t="s">
        <v>191</v>
      </c>
      <c r="C170" s="120" t="s">
        <v>449</v>
      </c>
      <c r="D170" s="121">
        <v>84300</v>
      </c>
      <c r="E170" s="122">
        <v>49231.5</v>
      </c>
      <c r="F170" s="123">
        <f t="shared" si="4"/>
        <v>35068.5</v>
      </c>
    </row>
    <row r="171" spans="1:6" ht="15.75" x14ac:dyDescent="0.25">
      <c r="A171" s="106" t="s">
        <v>450</v>
      </c>
      <c r="B171" s="107" t="s">
        <v>191</v>
      </c>
      <c r="C171" s="108" t="s">
        <v>451</v>
      </c>
      <c r="D171" s="109">
        <v>43000</v>
      </c>
      <c r="E171" s="110">
        <v>29320</v>
      </c>
      <c r="F171" s="111">
        <f t="shared" si="4"/>
        <v>13680</v>
      </c>
    </row>
    <row r="172" spans="1:6" ht="15" x14ac:dyDescent="0.2">
      <c r="A172" s="118" t="s">
        <v>452</v>
      </c>
      <c r="B172" s="119" t="s">
        <v>191</v>
      </c>
      <c r="C172" s="120" t="s">
        <v>453</v>
      </c>
      <c r="D172" s="121">
        <v>43000</v>
      </c>
      <c r="E172" s="122">
        <v>29320</v>
      </c>
      <c r="F172" s="123">
        <f t="shared" si="4"/>
        <v>13680</v>
      </c>
    </row>
    <row r="173" spans="1:6" ht="45" x14ac:dyDescent="0.2">
      <c r="A173" s="118" t="s">
        <v>454</v>
      </c>
      <c r="B173" s="119" t="s">
        <v>191</v>
      </c>
      <c r="C173" s="120" t="s">
        <v>455</v>
      </c>
      <c r="D173" s="121">
        <v>43000</v>
      </c>
      <c r="E173" s="122">
        <v>29320</v>
      </c>
      <c r="F173" s="123">
        <f t="shared" si="4"/>
        <v>13680</v>
      </c>
    </row>
    <row r="174" spans="1:6" ht="75" x14ac:dyDescent="0.2">
      <c r="A174" s="118" t="s">
        <v>456</v>
      </c>
      <c r="B174" s="119" t="s">
        <v>191</v>
      </c>
      <c r="C174" s="120" t="s">
        <v>457</v>
      </c>
      <c r="D174" s="121">
        <v>43000</v>
      </c>
      <c r="E174" s="122">
        <v>29320</v>
      </c>
      <c r="F174" s="123">
        <f t="shared" ref="F174:F176" si="5">IF(OR(D174="-",IF(E174="-",0,E174)&gt;=IF(D174="-",0,D174)),"-",IF(D174="-",0,D174)-IF(E174="-",0,E174))</f>
        <v>13680</v>
      </c>
    </row>
    <row r="175" spans="1:6" ht="105" x14ac:dyDescent="0.2">
      <c r="A175" s="124" t="s">
        <v>458</v>
      </c>
      <c r="B175" s="119" t="s">
        <v>191</v>
      </c>
      <c r="C175" s="120" t="s">
        <v>459</v>
      </c>
      <c r="D175" s="121">
        <v>43000</v>
      </c>
      <c r="E175" s="122">
        <v>29320</v>
      </c>
      <c r="F175" s="123">
        <f t="shared" si="5"/>
        <v>13680</v>
      </c>
    </row>
    <row r="176" spans="1:6" ht="45" x14ac:dyDescent="0.2">
      <c r="A176" s="118" t="s">
        <v>204</v>
      </c>
      <c r="B176" s="119" t="s">
        <v>191</v>
      </c>
      <c r="C176" s="120" t="s">
        <v>460</v>
      </c>
      <c r="D176" s="121">
        <v>43000</v>
      </c>
      <c r="E176" s="122">
        <v>29320</v>
      </c>
      <c r="F176" s="123">
        <f t="shared" si="5"/>
        <v>13680</v>
      </c>
    </row>
    <row r="177" spans="1:6" ht="9" customHeight="1" x14ac:dyDescent="0.2">
      <c r="A177" s="125"/>
      <c r="B177" s="126"/>
      <c r="C177" s="127"/>
      <c r="D177" s="128"/>
      <c r="E177" s="126"/>
      <c r="F177" s="126"/>
    </row>
    <row r="178" spans="1:6" ht="28.5" customHeight="1" x14ac:dyDescent="0.2">
      <c r="A178" s="129" t="s">
        <v>461</v>
      </c>
      <c r="B178" s="130" t="s">
        <v>462</v>
      </c>
      <c r="C178" s="131" t="s">
        <v>192</v>
      </c>
      <c r="D178" s="132">
        <v>-754800</v>
      </c>
      <c r="E178" s="132">
        <v>-307071.94</v>
      </c>
      <c r="F178" s="133" t="s">
        <v>463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19685039370078741" bottom="0.19685039370078741" header="0.51181102362204722" footer="0.51181102362204722"/>
  <pageSetup paperSize="9" scale="5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opLeftCell="A13" workbookViewId="0">
      <selection activeCell="A31" sqref="A31"/>
    </sheetView>
  </sheetViews>
  <sheetFormatPr defaultRowHeight="12.75" x14ac:dyDescent="0.2"/>
  <cols>
    <col min="1" max="1" width="30.5703125" bestFit="1" customWidth="1"/>
    <col min="2" max="2" width="9.85546875" customWidth="1"/>
    <col min="3" max="3" width="31.140625" customWidth="1"/>
    <col min="4" max="4" width="18.85546875" customWidth="1"/>
    <col min="5" max="5" width="16.85546875" customWidth="1"/>
    <col min="6" max="6" width="25" bestFit="1" customWidth="1"/>
  </cols>
  <sheetData>
    <row r="1" spans="1:6" x14ac:dyDescent="0.2">
      <c r="A1" s="183" t="s">
        <v>503</v>
      </c>
      <c r="B1" s="183"/>
      <c r="C1" s="183"/>
      <c r="D1" s="183"/>
      <c r="E1" s="183"/>
      <c r="F1" s="183"/>
    </row>
    <row r="2" spans="1:6" ht="81.75" customHeight="1" x14ac:dyDescent="0.2">
      <c r="A2" s="39" t="s">
        <v>24</v>
      </c>
      <c r="B2" s="40" t="s">
        <v>25</v>
      </c>
      <c r="C2" s="40" t="s">
        <v>466</v>
      </c>
      <c r="D2" s="40" t="s">
        <v>27</v>
      </c>
      <c r="E2" s="41" t="s">
        <v>28</v>
      </c>
      <c r="F2" s="40" t="s">
        <v>29</v>
      </c>
    </row>
    <row r="3" spans="1:6" ht="13.5" thickBot="1" x14ac:dyDescent="0.25">
      <c r="A3" s="42">
        <v>1</v>
      </c>
      <c r="B3" s="43">
        <v>2</v>
      </c>
      <c r="C3" s="43">
        <v>3</v>
      </c>
      <c r="D3" s="44">
        <v>4</v>
      </c>
      <c r="E3" s="44">
        <v>5</v>
      </c>
      <c r="F3" s="44">
        <v>6</v>
      </c>
    </row>
    <row r="4" spans="1:6" ht="28.5" x14ac:dyDescent="0.2">
      <c r="A4" s="45" t="s">
        <v>504</v>
      </c>
      <c r="B4" s="46" t="s">
        <v>505</v>
      </c>
      <c r="C4" s="47" t="s">
        <v>506</v>
      </c>
      <c r="D4" s="48">
        <f>D12</f>
        <v>754800</v>
      </c>
      <c r="E4" s="48">
        <f>E12</f>
        <v>307071.93999999762</v>
      </c>
      <c r="F4" s="49">
        <f>D4-E4</f>
        <v>447728.06000000238</v>
      </c>
    </row>
    <row r="5" spans="1:6" ht="15" x14ac:dyDescent="0.2">
      <c r="A5" s="50" t="s">
        <v>36</v>
      </c>
      <c r="B5" s="51"/>
      <c r="C5" s="52"/>
      <c r="D5" s="53"/>
      <c r="E5" s="53"/>
      <c r="F5" s="54"/>
    </row>
    <row r="6" spans="1:6" ht="28.5" x14ac:dyDescent="0.2">
      <c r="A6" s="55" t="s">
        <v>469</v>
      </c>
      <c r="B6" s="56">
        <v>520</v>
      </c>
      <c r="C6" s="57" t="s">
        <v>506</v>
      </c>
      <c r="D6" s="58" t="s">
        <v>47</v>
      </c>
      <c r="E6" s="58" t="s">
        <v>47</v>
      </c>
      <c r="F6" s="59" t="s">
        <v>47</v>
      </c>
    </row>
    <row r="7" spans="1:6" ht="15" x14ac:dyDescent="0.2">
      <c r="A7" s="55" t="s">
        <v>507</v>
      </c>
      <c r="B7" s="56"/>
      <c r="C7" s="57"/>
      <c r="D7" s="58" t="s">
        <v>47</v>
      </c>
      <c r="E7" s="58" t="s">
        <v>47</v>
      </c>
      <c r="F7" s="59" t="s">
        <v>47</v>
      </c>
    </row>
    <row r="8" spans="1:6" ht="15" x14ac:dyDescent="0.2">
      <c r="A8" s="55"/>
      <c r="B8" s="56"/>
      <c r="C8" s="57"/>
      <c r="D8" s="58" t="s">
        <v>47</v>
      </c>
      <c r="E8" s="58" t="s">
        <v>47</v>
      </c>
      <c r="F8" s="59" t="s">
        <v>47</v>
      </c>
    </row>
    <row r="9" spans="1:6" ht="28.5" x14ac:dyDescent="0.2">
      <c r="A9" s="60" t="s">
        <v>508</v>
      </c>
      <c r="B9" s="61" t="s">
        <v>509</v>
      </c>
      <c r="C9" s="62" t="s">
        <v>506</v>
      </c>
      <c r="D9" s="63" t="s">
        <v>47</v>
      </c>
      <c r="E9" s="63" t="s">
        <v>47</v>
      </c>
      <c r="F9" s="64" t="s">
        <v>47</v>
      </c>
    </row>
    <row r="10" spans="1:6" ht="15" x14ac:dyDescent="0.2">
      <c r="A10" s="55" t="s">
        <v>510</v>
      </c>
      <c r="B10" s="56"/>
      <c r="C10" s="57"/>
      <c r="D10" s="58" t="s">
        <v>47</v>
      </c>
      <c r="E10" s="58" t="s">
        <v>47</v>
      </c>
      <c r="F10" s="59" t="s">
        <v>47</v>
      </c>
    </row>
    <row r="11" spans="1:6" ht="15" x14ac:dyDescent="0.2">
      <c r="A11" s="55"/>
      <c r="B11" s="56"/>
      <c r="C11" s="57"/>
      <c r="D11" s="58" t="s">
        <v>47</v>
      </c>
      <c r="E11" s="58" t="s">
        <v>47</v>
      </c>
      <c r="F11" s="59" t="s">
        <v>47</v>
      </c>
    </row>
    <row r="12" spans="1:6" ht="28.5" x14ac:dyDescent="0.2">
      <c r="A12" s="60" t="s">
        <v>511</v>
      </c>
      <c r="B12" s="61" t="s">
        <v>512</v>
      </c>
      <c r="C12" s="62" t="s">
        <v>513</v>
      </c>
      <c r="D12" s="63">
        <f>D13+D17</f>
        <v>754800</v>
      </c>
      <c r="E12" s="63">
        <f>E13+E17</f>
        <v>307071.93999999762</v>
      </c>
      <c r="F12" s="64">
        <f>D12-E12</f>
        <v>447728.06000000238</v>
      </c>
    </row>
    <row r="13" spans="1:6" ht="28.5" x14ac:dyDescent="0.2">
      <c r="A13" s="60" t="s">
        <v>479</v>
      </c>
      <c r="B13" s="61" t="s">
        <v>514</v>
      </c>
      <c r="C13" s="62" t="s">
        <v>515</v>
      </c>
      <c r="D13" s="63">
        <f t="shared" ref="D13:E15" si="0">D14</f>
        <v>-54540100</v>
      </c>
      <c r="E13" s="63">
        <f t="shared" si="0"/>
        <v>-26661638.960000001</v>
      </c>
      <c r="F13" s="65" t="s">
        <v>506</v>
      </c>
    </row>
    <row r="14" spans="1:6" ht="28.5" x14ac:dyDescent="0.2">
      <c r="A14" s="60" t="s">
        <v>516</v>
      </c>
      <c r="B14" s="61" t="s">
        <v>514</v>
      </c>
      <c r="C14" s="62" t="s">
        <v>517</v>
      </c>
      <c r="D14" s="63">
        <f t="shared" si="0"/>
        <v>-54540100</v>
      </c>
      <c r="E14" s="63">
        <f t="shared" si="0"/>
        <v>-26661638.960000001</v>
      </c>
      <c r="F14" s="65" t="s">
        <v>506</v>
      </c>
    </row>
    <row r="15" spans="1:6" ht="28.5" x14ac:dyDescent="0.2">
      <c r="A15" s="60" t="s">
        <v>518</v>
      </c>
      <c r="B15" s="61" t="s">
        <v>514</v>
      </c>
      <c r="C15" s="62" t="s">
        <v>519</v>
      </c>
      <c r="D15" s="63">
        <f t="shared" si="0"/>
        <v>-54540100</v>
      </c>
      <c r="E15" s="63">
        <f t="shared" si="0"/>
        <v>-26661638.960000001</v>
      </c>
      <c r="F15" s="65" t="s">
        <v>506</v>
      </c>
    </row>
    <row r="16" spans="1:6" ht="42.75" x14ac:dyDescent="0.2">
      <c r="A16" s="60" t="s">
        <v>520</v>
      </c>
      <c r="B16" s="61" t="s">
        <v>514</v>
      </c>
      <c r="C16" s="62" t="s">
        <v>521</v>
      </c>
      <c r="D16" s="63">
        <f>-[1]Доходы!D20</f>
        <v>-54540100</v>
      </c>
      <c r="E16" s="63">
        <v>-26661638.960000001</v>
      </c>
      <c r="F16" s="65" t="s">
        <v>506</v>
      </c>
    </row>
    <row r="17" spans="1:6" ht="28.5" x14ac:dyDescent="0.2">
      <c r="A17" s="60" t="s">
        <v>522</v>
      </c>
      <c r="B17" s="61" t="s">
        <v>523</v>
      </c>
      <c r="C17" s="62" t="s">
        <v>524</v>
      </c>
      <c r="D17" s="63">
        <f t="shared" ref="D17:E19" si="1">D18</f>
        <v>55294900</v>
      </c>
      <c r="E17" s="63">
        <f t="shared" si="1"/>
        <v>26968710.899999999</v>
      </c>
      <c r="F17" s="65" t="s">
        <v>506</v>
      </c>
    </row>
    <row r="18" spans="1:6" ht="28.5" x14ac:dyDescent="0.2">
      <c r="A18" s="60" t="s">
        <v>525</v>
      </c>
      <c r="B18" s="61" t="s">
        <v>523</v>
      </c>
      <c r="C18" s="62" t="s">
        <v>526</v>
      </c>
      <c r="D18" s="63">
        <f t="shared" si="1"/>
        <v>55294900</v>
      </c>
      <c r="E18" s="63">
        <f t="shared" si="1"/>
        <v>26968710.899999999</v>
      </c>
      <c r="F18" s="65" t="s">
        <v>506</v>
      </c>
    </row>
    <row r="19" spans="1:6" ht="28.5" x14ac:dyDescent="0.2">
      <c r="A19" s="66" t="s">
        <v>527</v>
      </c>
      <c r="B19" s="61" t="s">
        <v>523</v>
      </c>
      <c r="C19" s="62" t="s">
        <v>528</v>
      </c>
      <c r="D19" s="63">
        <f t="shared" si="1"/>
        <v>55294900</v>
      </c>
      <c r="E19" s="63">
        <f t="shared" si="1"/>
        <v>26968710.899999999</v>
      </c>
      <c r="F19" s="65" t="s">
        <v>506</v>
      </c>
    </row>
    <row r="20" spans="1:6" ht="43.5" thickBot="1" x14ac:dyDescent="0.25">
      <c r="A20" s="60" t="s">
        <v>529</v>
      </c>
      <c r="B20" s="67" t="s">
        <v>523</v>
      </c>
      <c r="C20" s="68" t="s">
        <v>530</v>
      </c>
      <c r="D20" s="69">
        <f>[1]Расходы!D13</f>
        <v>55294900</v>
      </c>
      <c r="E20" s="69">
        <v>26968710.899999999</v>
      </c>
      <c r="F20" s="70" t="s">
        <v>506</v>
      </c>
    </row>
    <row r="21" spans="1:6" x14ac:dyDescent="0.2">
      <c r="A21" s="71"/>
      <c r="B21" s="71"/>
      <c r="C21" s="71"/>
      <c r="D21" s="71"/>
      <c r="E21" s="71"/>
      <c r="F21" s="71"/>
    </row>
    <row r="22" spans="1:6" x14ac:dyDescent="0.2">
      <c r="A22" s="72" t="s">
        <v>531</v>
      </c>
      <c r="B22" s="73" t="s">
        <v>532</v>
      </c>
      <c r="C22" s="74" t="s">
        <v>533</v>
      </c>
      <c r="D22" s="75"/>
      <c r="E22" s="76"/>
      <c r="F22" s="76"/>
    </row>
    <row r="23" spans="1:6" x14ac:dyDescent="0.2">
      <c r="A23" s="73"/>
      <c r="B23" s="73" t="s">
        <v>534</v>
      </c>
      <c r="C23" s="73" t="s">
        <v>535</v>
      </c>
      <c r="D23" s="75"/>
      <c r="E23" s="76"/>
      <c r="F23" s="76"/>
    </row>
    <row r="24" spans="1:6" x14ac:dyDescent="0.2">
      <c r="A24" s="77" t="s">
        <v>536</v>
      </c>
      <c r="B24" s="78"/>
      <c r="C24" s="78"/>
      <c r="D24" s="78"/>
      <c r="E24" s="76"/>
      <c r="F24" s="76"/>
    </row>
    <row r="25" spans="1:6" x14ac:dyDescent="0.2">
      <c r="A25" s="79" t="s">
        <v>537</v>
      </c>
      <c r="B25" s="73" t="s">
        <v>532</v>
      </c>
      <c r="C25" s="74" t="s">
        <v>538</v>
      </c>
      <c r="D25" s="79"/>
      <c r="E25" s="76"/>
      <c r="F25" s="76"/>
    </row>
    <row r="26" spans="1:6" x14ac:dyDescent="0.2">
      <c r="A26" s="79"/>
      <c r="B26" s="73" t="s">
        <v>534</v>
      </c>
      <c r="C26" s="73" t="s">
        <v>535</v>
      </c>
      <c r="D26" s="79"/>
      <c r="E26" s="76"/>
      <c r="F26" s="76"/>
    </row>
    <row r="27" spans="1:6" x14ac:dyDescent="0.2">
      <c r="A27" s="80" t="s">
        <v>539</v>
      </c>
      <c r="B27" s="81" t="s">
        <v>532</v>
      </c>
      <c r="C27" s="74" t="s">
        <v>540</v>
      </c>
      <c r="D27" s="74"/>
      <c r="E27" s="76"/>
      <c r="F27" s="82"/>
    </row>
    <row r="28" spans="1:6" x14ac:dyDescent="0.2">
      <c r="A28" s="73"/>
      <c r="B28" s="81" t="s">
        <v>534</v>
      </c>
      <c r="C28" s="73" t="s">
        <v>535</v>
      </c>
      <c r="D28" s="83"/>
      <c r="E28" s="82"/>
      <c r="F28" s="82"/>
    </row>
    <row r="29" spans="1:6" x14ac:dyDescent="0.2">
      <c r="A29" s="73"/>
      <c r="B29" s="84"/>
      <c r="C29" s="79"/>
      <c r="D29" s="85"/>
      <c r="E29" s="82"/>
      <c r="F29" s="82"/>
    </row>
    <row r="30" spans="1:6" x14ac:dyDescent="0.2">
      <c r="A30" s="86" t="s">
        <v>541</v>
      </c>
      <c r="B30" s="87"/>
      <c r="C30" s="87"/>
      <c r="D30" s="79"/>
      <c r="E30" s="79"/>
      <c r="F30" s="82"/>
    </row>
    <row r="31" spans="1:6" x14ac:dyDescent="0.2">
      <c r="A31" s="76"/>
      <c r="B31" s="88"/>
      <c r="C31" s="88"/>
      <c r="D31" s="88"/>
      <c r="E31" s="88"/>
      <c r="F31" s="76"/>
    </row>
  </sheetData>
  <mergeCells count="1">
    <mergeCell ref="A1:F1"/>
  </mergeCells>
  <pageMargins left="0.9055118110236221" right="0.31496062992125984" top="0.74803149606299213" bottom="0.74803149606299213" header="0.31496062992125984" footer="0.31496062992125984"/>
  <pageSetup paperSize="9" scale="6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E22" sqref="E2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85" t="s">
        <v>464</v>
      </c>
      <c r="B1" s="185"/>
      <c r="C1" s="185"/>
      <c r="D1" s="185"/>
      <c r="E1" s="185"/>
      <c r="F1" s="185"/>
    </row>
    <row r="2" spans="1:6" ht="13.15" customHeight="1" x14ac:dyDescent="0.25">
      <c r="A2" s="184" t="s">
        <v>465</v>
      </c>
      <c r="B2" s="184"/>
      <c r="C2" s="184"/>
      <c r="D2" s="184"/>
      <c r="E2" s="184"/>
      <c r="F2" s="184"/>
    </row>
    <row r="3" spans="1:6" ht="9" customHeight="1" x14ac:dyDescent="0.2">
      <c r="A3" s="1"/>
      <c r="B3" s="20"/>
      <c r="C3" s="14"/>
      <c r="D3" s="2"/>
      <c r="E3" s="2"/>
      <c r="F3" s="14"/>
    </row>
    <row r="4" spans="1:6" ht="13.9" customHeight="1" x14ac:dyDescent="0.2">
      <c r="A4" s="186" t="s">
        <v>24</v>
      </c>
      <c r="B4" s="189" t="s">
        <v>25</v>
      </c>
      <c r="C4" s="195" t="s">
        <v>466</v>
      </c>
      <c r="D4" s="192" t="s">
        <v>27</v>
      </c>
      <c r="E4" s="192" t="s">
        <v>28</v>
      </c>
      <c r="F4" s="198" t="s">
        <v>29</v>
      </c>
    </row>
    <row r="5" spans="1:6" ht="4.9000000000000004" customHeight="1" x14ac:dyDescent="0.2">
      <c r="A5" s="187"/>
      <c r="B5" s="190"/>
      <c r="C5" s="196"/>
      <c r="D5" s="193"/>
      <c r="E5" s="193"/>
      <c r="F5" s="199"/>
    </row>
    <row r="6" spans="1:6" ht="6" customHeight="1" x14ac:dyDescent="0.2">
      <c r="A6" s="187"/>
      <c r="B6" s="190"/>
      <c r="C6" s="196"/>
      <c r="D6" s="193"/>
      <c r="E6" s="193"/>
      <c r="F6" s="199"/>
    </row>
    <row r="7" spans="1:6" ht="4.9000000000000004" customHeight="1" x14ac:dyDescent="0.2">
      <c r="A7" s="187"/>
      <c r="B7" s="190"/>
      <c r="C7" s="196"/>
      <c r="D7" s="193"/>
      <c r="E7" s="193"/>
      <c r="F7" s="199"/>
    </row>
    <row r="8" spans="1:6" ht="6" customHeight="1" x14ac:dyDescent="0.2">
      <c r="A8" s="187"/>
      <c r="B8" s="190"/>
      <c r="C8" s="196"/>
      <c r="D8" s="193"/>
      <c r="E8" s="193"/>
      <c r="F8" s="199"/>
    </row>
    <row r="9" spans="1:6" ht="6" customHeight="1" x14ac:dyDescent="0.2">
      <c r="A9" s="187"/>
      <c r="B9" s="190"/>
      <c r="C9" s="196"/>
      <c r="D9" s="193"/>
      <c r="E9" s="193"/>
      <c r="F9" s="199"/>
    </row>
    <row r="10" spans="1:6" ht="18" customHeight="1" x14ac:dyDescent="0.2">
      <c r="A10" s="188"/>
      <c r="B10" s="191"/>
      <c r="C10" s="197"/>
      <c r="D10" s="194"/>
      <c r="E10" s="194"/>
      <c r="F10" s="200"/>
    </row>
    <row r="11" spans="1:6" ht="13.5" customHeight="1" x14ac:dyDescent="0.2">
      <c r="A11" s="3">
        <v>1</v>
      </c>
      <c r="B11" s="4">
        <v>2</v>
      </c>
      <c r="C11" s="5">
        <v>3</v>
      </c>
      <c r="D11" s="6" t="s">
        <v>30</v>
      </c>
      <c r="E11" s="15" t="s">
        <v>31</v>
      </c>
      <c r="F11" s="7" t="s">
        <v>32</v>
      </c>
    </row>
    <row r="12" spans="1:6" ht="22.5" x14ac:dyDescent="0.2">
      <c r="A12" s="21" t="s">
        <v>467</v>
      </c>
      <c r="B12" s="22" t="s">
        <v>468</v>
      </c>
      <c r="C12" s="23" t="s">
        <v>192</v>
      </c>
      <c r="D12" s="24">
        <v>754800</v>
      </c>
      <c r="E12" s="24">
        <v>307071.94</v>
      </c>
      <c r="F12" s="25" t="s">
        <v>192</v>
      </c>
    </row>
    <row r="13" spans="1:6" x14ac:dyDescent="0.2">
      <c r="A13" s="26" t="s">
        <v>36</v>
      </c>
      <c r="B13" s="27"/>
      <c r="C13" s="28"/>
      <c r="D13" s="29"/>
      <c r="E13" s="29"/>
      <c r="F13" s="30"/>
    </row>
    <row r="14" spans="1:6" ht="22.5" x14ac:dyDescent="0.2">
      <c r="A14" s="16" t="s">
        <v>469</v>
      </c>
      <c r="B14" s="31" t="s">
        <v>470</v>
      </c>
      <c r="C14" s="32" t="s">
        <v>192</v>
      </c>
      <c r="D14" s="17" t="s">
        <v>47</v>
      </c>
      <c r="E14" s="17" t="s">
        <v>47</v>
      </c>
      <c r="F14" s="18" t="s">
        <v>47</v>
      </c>
    </row>
    <row r="15" spans="1:6" x14ac:dyDescent="0.2">
      <c r="A15" s="26" t="s">
        <v>471</v>
      </c>
      <c r="B15" s="27"/>
      <c r="C15" s="28"/>
      <c r="D15" s="29"/>
      <c r="E15" s="29"/>
      <c r="F15" s="30"/>
    </row>
    <row r="16" spans="1:6" x14ac:dyDescent="0.2">
      <c r="A16" s="16" t="s">
        <v>472</v>
      </c>
      <c r="B16" s="31" t="s">
        <v>473</v>
      </c>
      <c r="C16" s="32" t="s">
        <v>192</v>
      </c>
      <c r="D16" s="17" t="s">
        <v>47</v>
      </c>
      <c r="E16" s="17" t="s">
        <v>47</v>
      </c>
      <c r="F16" s="18" t="s">
        <v>47</v>
      </c>
    </row>
    <row r="17" spans="1:6" x14ac:dyDescent="0.2">
      <c r="A17" s="26" t="s">
        <v>471</v>
      </c>
      <c r="B17" s="27"/>
      <c r="C17" s="28"/>
      <c r="D17" s="29"/>
      <c r="E17" s="29"/>
      <c r="F17" s="30"/>
    </row>
    <row r="18" spans="1:6" x14ac:dyDescent="0.2">
      <c r="A18" s="21" t="s">
        <v>474</v>
      </c>
      <c r="B18" s="22" t="s">
        <v>475</v>
      </c>
      <c r="C18" s="23" t="s">
        <v>476</v>
      </c>
      <c r="D18" s="24">
        <v>754800</v>
      </c>
      <c r="E18" s="24">
        <v>307071.94</v>
      </c>
      <c r="F18" s="25">
        <v>447728.06</v>
      </c>
    </row>
    <row r="19" spans="1:6" ht="22.5" x14ac:dyDescent="0.2">
      <c r="A19" s="21" t="s">
        <v>477</v>
      </c>
      <c r="B19" s="22" t="s">
        <v>475</v>
      </c>
      <c r="C19" s="23" t="s">
        <v>478</v>
      </c>
      <c r="D19" s="24">
        <v>754800</v>
      </c>
      <c r="E19" s="24">
        <v>307071.94</v>
      </c>
      <c r="F19" s="25">
        <v>447728.06</v>
      </c>
    </row>
    <row r="20" spans="1:6" x14ac:dyDescent="0.2">
      <c r="A20" s="21" t="s">
        <v>479</v>
      </c>
      <c r="B20" s="22" t="s">
        <v>480</v>
      </c>
      <c r="C20" s="23" t="s">
        <v>481</v>
      </c>
      <c r="D20" s="24">
        <v>-54729400</v>
      </c>
      <c r="E20" s="24">
        <v>-26661638.960000001</v>
      </c>
      <c r="F20" s="25" t="s">
        <v>463</v>
      </c>
    </row>
    <row r="21" spans="1:6" ht="22.5" x14ac:dyDescent="0.2">
      <c r="A21" s="8" t="s">
        <v>482</v>
      </c>
      <c r="B21" s="9" t="s">
        <v>480</v>
      </c>
      <c r="C21" s="33" t="s">
        <v>483</v>
      </c>
      <c r="D21" s="10">
        <v>-54729400</v>
      </c>
      <c r="E21" s="10">
        <v>-26661638.960000001</v>
      </c>
      <c r="F21" s="19" t="s">
        <v>463</v>
      </c>
    </row>
    <row r="22" spans="1:6" x14ac:dyDescent="0.2">
      <c r="A22" s="21" t="s">
        <v>484</v>
      </c>
      <c r="B22" s="22" t="s">
        <v>485</v>
      </c>
      <c r="C22" s="23" t="s">
        <v>486</v>
      </c>
      <c r="D22" s="24">
        <v>55484200</v>
      </c>
      <c r="E22" s="24">
        <v>26968710.899999999</v>
      </c>
      <c r="F22" s="25" t="s">
        <v>463</v>
      </c>
    </row>
    <row r="23" spans="1:6" ht="22.5" x14ac:dyDescent="0.2">
      <c r="A23" s="8" t="s">
        <v>487</v>
      </c>
      <c r="B23" s="9" t="s">
        <v>485</v>
      </c>
      <c r="C23" s="33" t="s">
        <v>488</v>
      </c>
      <c r="D23" s="10">
        <v>55484200</v>
      </c>
      <c r="E23" s="10">
        <v>26968710.899999999</v>
      </c>
      <c r="F23" s="19" t="s">
        <v>463</v>
      </c>
    </row>
    <row r="24" spans="1:6" ht="12.75" customHeight="1" x14ac:dyDescent="0.2">
      <c r="A24" s="34"/>
      <c r="B24" s="35"/>
      <c r="C24" s="36"/>
      <c r="D24" s="37"/>
      <c r="E24" s="37"/>
      <c r="F24" s="3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489</v>
      </c>
      <c r="B1" t="s">
        <v>31</v>
      </c>
    </row>
    <row r="2" spans="1:2" x14ac:dyDescent="0.2">
      <c r="A2" t="s">
        <v>490</v>
      </c>
      <c r="B2" t="s">
        <v>491</v>
      </c>
    </row>
    <row r="3" spans="1:2" x14ac:dyDescent="0.2">
      <c r="A3" t="s">
        <v>492</v>
      </c>
      <c r="B3" t="s">
        <v>6</v>
      </c>
    </row>
    <row r="4" spans="1:2" x14ac:dyDescent="0.2">
      <c r="A4" t="s">
        <v>493</v>
      </c>
      <c r="B4" t="s">
        <v>8</v>
      </c>
    </row>
    <row r="5" spans="1:2" x14ac:dyDescent="0.2">
      <c r="A5" t="s">
        <v>494</v>
      </c>
      <c r="B5" t="s">
        <v>495</v>
      </c>
    </row>
    <row r="6" spans="1:2" x14ac:dyDescent="0.2">
      <c r="A6" t="s">
        <v>496</v>
      </c>
      <c r="B6" t="s">
        <v>7</v>
      </c>
    </row>
    <row r="7" spans="1:2" x14ac:dyDescent="0.2">
      <c r="A7" t="s">
        <v>497</v>
      </c>
      <c r="B7" t="s">
        <v>7</v>
      </c>
    </row>
    <row r="8" spans="1:2" x14ac:dyDescent="0.2">
      <c r="A8" t="s">
        <v>498</v>
      </c>
      <c r="B8" t="s">
        <v>499</v>
      </c>
    </row>
    <row r="9" spans="1:2" x14ac:dyDescent="0.2">
      <c r="A9" t="s">
        <v>500</v>
      </c>
      <c r="B9" t="s">
        <v>501</v>
      </c>
    </row>
    <row r="10" spans="1:2" x14ac:dyDescent="0.2">
      <c r="A10" t="s">
        <v>502</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Гарматина</cp:lastModifiedBy>
  <cp:lastPrinted>2018-07-04T11:15:42Z</cp:lastPrinted>
  <dcterms:created xsi:type="dcterms:W3CDTF">2018-07-03T09:52:31Z</dcterms:created>
  <dcterms:modified xsi:type="dcterms:W3CDTF">2018-07-04T11:17:18Z</dcterms:modified>
</cp:coreProperties>
</file>